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'Районный'!$A$1:$E$57</definedName>
  </definedNames>
  <calcPr calcMode="manual" fullCalcOnLoad="1"/>
</workbook>
</file>

<file path=xl/sharedStrings.xml><?xml version="1.0" encoding="utf-8"?>
<sst xmlns="http://schemas.openxmlformats.org/spreadsheetml/2006/main" count="66" uniqueCount="54">
  <si>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</si>
  <si>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</si>
  <si>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</si>
  <si>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</si>
  <si>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</si>
  <si>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</si>
  <si>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</si>
  <si>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</si>
  <si>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</si>
  <si>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</si>
  <si>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</si>
  <si>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</si>
  <si>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</si>
  <si>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</si>
  <si>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</si>
  <si>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</si>
  <si>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</si>
  <si>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</si>
  <si>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</si>
  <si>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</si>
  <si>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</si>
  <si>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</si>
  <si>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</si>
  <si>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</si>
  <si>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</si>
  <si>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</si>
  <si>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</si>
  <si>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</si>
  <si>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</si>
  <si>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</si>
  <si>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</si>
  <si>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</si>
  <si>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</si>
  <si>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</si>
  <si>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</si>
  <si>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</si>
  <si>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</si>
  <si>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</si>
  <si>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</si>
  <si>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</si>
  <si>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</si>
  <si>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</si>
  <si>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</si>
  <si>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</si>
  <si>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</si>
  <si>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</si>
  <si>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Налоги на товары (работы, услуги), реализуемые на территории РФ</t>
  </si>
  <si>
    <t>Прочие неналоговые доходы</t>
  </si>
  <si>
    <t>об исполнении бюджета муниципального образования Приморско-Ахтарский район                                      за 1 квартал 2015 год</t>
  </si>
  <si>
    <t xml:space="preserve">Утвержденные назначения на 2015 год </t>
  </si>
  <si>
    <t>Фактическое исполнение за 1 квартал 2015 года</t>
  </si>
  <si>
    <t>МКУ "МФЦ"</t>
  </si>
  <si>
    <t>МКУ "Межведомственная централизованная бухгалтерия муниципального образования Приморско-Ахтарский район"</t>
  </si>
  <si>
    <t>МКУ "Центр муниципальных закупок и услуг"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</si>
</sst>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32" borderId="15" xfId="0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2" fillId="32" borderId="14" xfId="0" applyNumberFormat="1" applyFon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32" borderId="17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wrapText="1"/>
    </xf>
    <xf numFmtId="166" fontId="2" fillId="0" borderId="15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6" fontId="2" fillId="33" borderId="0" xfId="0" applyNumberFormat="1" applyFont="1" applyFill="1" applyAlignment="1">
      <alignment/>
    </xf>
    <xf numFmtId="166" fontId="2" fillId="33" borderId="1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55">
      <selection activeCell="A1" sqref="A1:E57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2.375" style="0" customWidth="1"/>
    <col min="4" max="4" width="12.25390625" style="0" customWidth="1"/>
    <col min="5" max="5" width="12.375" style="0" customWidth="1"/>
    <col min="6" max="6" width="4.875" style="0" customWidth="1"/>
    <col min="7" max="7" width="11.875" style="0" customWidth="1"/>
  </cols>
  <sheetData>
    <row r="1" spans="1:5" ht="18">
      <c r="A1" s="60" t="s">
        <v>0</v>
      </c>
      <c r="B1" s="60"/>
      <c r="C1" s="60"/>
      <c r="D1" s="60"/>
      <c r="E1" s="60"/>
    </row>
    <row r="2" spans="1:5" ht="31.5" customHeight="1">
      <c r="A2" s="61" t="s">
        <v>48</v>
      </c>
      <c r="B2" s="61"/>
      <c r="C2" s="61"/>
      <c r="D2" s="61"/>
      <c r="E2" s="61"/>
    </row>
    <row r="3" spans="1:5" ht="13.5" thickBot="1">
      <c r="A3" s="1"/>
      <c r="B3" s="1"/>
      <c r="C3" s="1"/>
      <c r="D3" s="1"/>
      <c r="E3" s="1" t="s">
        <v>11</v>
      </c>
    </row>
    <row r="4" spans="1:5" ht="45.75" thickBot="1">
      <c r="A4" s="65" t="s">
        <v>1</v>
      </c>
      <c r="B4" s="66"/>
      <c r="C4" s="7" t="s">
        <v>49</v>
      </c>
      <c r="D4" s="7" t="s">
        <v>50</v>
      </c>
      <c r="E4" s="6" t="s">
        <v>2</v>
      </c>
    </row>
    <row r="5" spans="1:5" ht="12.75">
      <c r="A5" s="64" t="s">
        <v>32</v>
      </c>
      <c r="B5" s="64"/>
      <c r="C5" s="15">
        <f>C6+C17</f>
        <v>741723.3999999999</v>
      </c>
      <c r="D5" s="15">
        <f>D6+D17</f>
        <v>151198.59999999998</v>
      </c>
      <c r="E5" s="15">
        <f aca="true" t="shared" si="0" ref="E5:E15">D5/C5*100</f>
        <v>20.38476876959794</v>
      </c>
    </row>
    <row r="6" spans="1:5" ht="12.75">
      <c r="A6" s="62" t="s">
        <v>12</v>
      </c>
      <c r="B6" s="63"/>
      <c r="C6" s="16">
        <f>SUM(C7:C15)</f>
        <v>212584.3</v>
      </c>
      <c r="D6" s="16">
        <f>SUM(D7:D16)</f>
        <v>44318.2</v>
      </c>
      <c r="E6" s="17">
        <f t="shared" si="0"/>
        <v>20.84735326174134</v>
      </c>
    </row>
    <row r="7" spans="1:5" ht="12.75">
      <c r="A7" s="67" t="s">
        <v>28</v>
      </c>
      <c r="B7" s="68"/>
      <c r="C7" s="17">
        <v>148916</v>
      </c>
      <c r="D7" s="17">
        <v>25957.2</v>
      </c>
      <c r="E7" s="17">
        <f t="shared" si="0"/>
        <v>17.430766338069784</v>
      </c>
    </row>
    <row r="8" spans="1:5" ht="25.5" customHeight="1">
      <c r="A8" s="70" t="s">
        <v>46</v>
      </c>
      <c r="B8" s="71"/>
      <c r="C8" s="17">
        <v>1402.3</v>
      </c>
      <c r="D8" s="17">
        <v>534.4</v>
      </c>
      <c r="E8" s="17">
        <f t="shared" si="0"/>
        <v>38.10882122227769</v>
      </c>
    </row>
    <row r="9" spans="1:5" ht="12.75">
      <c r="A9" s="4" t="s">
        <v>20</v>
      </c>
      <c r="B9" s="5"/>
      <c r="C9" s="17">
        <v>30132</v>
      </c>
      <c r="D9" s="17">
        <v>10207.4</v>
      </c>
      <c r="E9" s="17">
        <f t="shared" si="0"/>
        <v>33.8756139652197</v>
      </c>
    </row>
    <row r="10" spans="1:5" ht="14.25" customHeight="1">
      <c r="A10" s="42" t="s">
        <v>16</v>
      </c>
      <c r="B10" s="43"/>
      <c r="C10" s="17">
        <v>2674</v>
      </c>
      <c r="D10" s="17">
        <v>839</v>
      </c>
      <c r="E10" s="17">
        <f t="shared" si="0"/>
        <v>31.376215407629022</v>
      </c>
    </row>
    <row r="11" spans="1:5" ht="31.5" customHeight="1">
      <c r="A11" s="42" t="s">
        <v>21</v>
      </c>
      <c r="B11" s="43"/>
      <c r="C11" s="17">
        <v>18879</v>
      </c>
      <c r="D11" s="17">
        <v>4021.4</v>
      </c>
      <c r="E11" s="17">
        <f t="shared" si="0"/>
        <v>21.30091636209545</v>
      </c>
    </row>
    <row r="12" spans="1:5" ht="12.75">
      <c r="A12" s="42" t="s">
        <v>22</v>
      </c>
      <c r="B12" s="43"/>
      <c r="C12" s="17">
        <v>2356</v>
      </c>
      <c r="D12" s="17">
        <v>560.1</v>
      </c>
      <c r="E12" s="17">
        <f t="shared" si="0"/>
        <v>23.773344651952463</v>
      </c>
    </row>
    <row r="13" spans="1:5" ht="26.25" customHeight="1">
      <c r="A13" s="42" t="s">
        <v>23</v>
      </c>
      <c r="B13" s="43"/>
      <c r="C13" s="17">
        <v>104</v>
      </c>
      <c r="D13" s="17">
        <v>96.3</v>
      </c>
      <c r="E13" s="17">
        <f t="shared" si="0"/>
        <v>92.59615384615384</v>
      </c>
    </row>
    <row r="14" spans="1:5" ht="26.25" customHeight="1">
      <c r="A14" s="42" t="s">
        <v>24</v>
      </c>
      <c r="B14" s="43"/>
      <c r="C14" s="17">
        <v>88</v>
      </c>
      <c r="D14" s="17">
        <v>618.5</v>
      </c>
      <c r="E14" s="17">
        <f t="shared" si="0"/>
        <v>702.8409090909091</v>
      </c>
    </row>
    <row r="15" spans="1:5" ht="12.75">
      <c r="A15" s="42" t="s">
        <v>25</v>
      </c>
      <c r="B15" s="43"/>
      <c r="C15" s="17">
        <v>8033</v>
      </c>
      <c r="D15" s="17">
        <v>1281.7</v>
      </c>
      <c r="E15" s="17">
        <f t="shared" si="0"/>
        <v>15.955433835428856</v>
      </c>
    </row>
    <row r="16" spans="1:5" ht="12.75">
      <c r="A16" s="46" t="s">
        <v>47</v>
      </c>
      <c r="B16" s="47"/>
      <c r="C16" s="17">
        <v>0</v>
      </c>
      <c r="D16" s="17">
        <v>202.2</v>
      </c>
      <c r="E16" s="23" t="s">
        <v>7</v>
      </c>
    </row>
    <row r="17" spans="1:5" ht="15" customHeight="1">
      <c r="A17" s="62" t="s">
        <v>29</v>
      </c>
      <c r="B17" s="63"/>
      <c r="C17" s="16">
        <f>SUM(C18:C20)</f>
        <v>529139.1</v>
      </c>
      <c r="D17" s="16">
        <f>SUM(D18:D20)</f>
        <v>106880.4</v>
      </c>
      <c r="E17" s="16">
        <f>D17/C17*100</f>
        <v>20.19892311870357</v>
      </c>
    </row>
    <row r="18" spans="1:7" ht="27.75" customHeight="1">
      <c r="A18" s="42" t="s">
        <v>27</v>
      </c>
      <c r="B18" s="43"/>
      <c r="C18" s="18">
        <v>529139.1</v>
      </c>
      <c r="D18" s="18">
        <v>107680.7</v>
      </c>
      <c r="E18" s="17">
        <f>D18/C18*100</f>
        <v>20.350168793045157</v>
      </c>
      <c r="G18" s="37"/>
    </row>
    <row r="19" spans="1:5" ht="67.5" customHeight="1">
      <c r="A19" s="42" t="s">
        <v>40</v>
      </c>
      <c r="B19" s="43"/>
      <c r="C19" s="18">
        <v>0</v>
      </c>
      <c r="D19" s="18">
        <v>93.3</v>
      </c>
      <c r="E19" s="23" t="s">
        <v>7</v>
      </c>
    </row>
    <row r="20" spans="1:5" ht="39" customHeight="1">
      <c r="A20" s="42" t="s">
        <v>33</v>
      </c>
      <c r="B20" s="43"/>
      <c r="C20" s="18">
        <v>0</v>
      </c>
      <c r="D20" s="18">
        <v>-893.6</v>
      </c>
      <c r="E20" s="23" t="s">
        <v>7</v>
      </c>
    </row>
    <row r="21" spans="1:5" ht="12.75">
      <c r="A21" s="69" t="s">
        <v>31</v>
      </c>
      <c r="B21" s="69"/>
      <c r="C21" s="19">
        <f>SUM(C22:C34)</f>
        <v>753066.4</v>
      </c>
      <c r="D21" s="19">
        <f>SUM(D22:D34)</f>
        <v>162268.9</v>
      </c>
      <c r="E21" s="19">
        <f aca="true" t="shared" si="1" ref="E21:E34">D21/C21*100</f>
        <v>21.547754620309707</v>
      </c>
    </row>
    <row r="22" spans="1:5" ht="12.75">
      <c r="A22" s="42" t="s">
        <v>3</v>
      </c>
      <c r="B22" s="43"/>
      <c r="C22" s="18">
        <v>88969.9</v>
      </c>
      <c r="D22" s="18">
        <v>20300.5</v>
      </c>
      <c r="E22" s="17">
        <f t="shared" si="1"/>
        <v>22.81726741291156</v>
      </c>
    </row>
    <row r="23" spans="1:5" ht="12.75">
      <c r="A23" s="42" t="s">
        <v>19</v>
      </c>
      <c r="B23" s="43"/>
      <c r="C23" s="18">
        <v>9</v>
      </c>
      <c r="D23" s="18">
        <v>0</v>
      </c>
      <c r="E23" s="17">
        <f t="shared" si="1"/>
        <v>0</v>
      </c>
    </row>
    <row r="24" spans="1:5" ht="24" customHeight="1">
      <c r="A24" s="46" t="s">
        <v>4</v>
      </c>
      <c r="B24" s="43"/>
      <c r="C24" s="18">
        <v>1011.9</v>
      </c>
      <c r="D24" s="18">
        <v>150</v>
      </c>
      <c r="E24" s="17">
        <f t="shared" si="1"/>
        <v>14.823599169878445</v>
      </c>
    </row>
    <row r="25" spans="1:5" ht="14.25" customHeight="1">
      <c r="A25" s="42" t="s">
        <v>13</v>
      </c>
      <c r="B25" s="47"/>
      <c r="C25" s="18">
        <v>4589</v>
      </c>
      <c r="D25" s="18">
        <v>42.5</v>
      </c>
      <c r="E25" s="17">
        <f t="shared" si="1"/>
        <v>0.9261276966659402</v>
      </c>
    </row>
    <row r="26" spans="1:5" ht="12.75">
      <c r="A26" s="42" t="s">
        <v>5</v>
      </c>
      <c r="B26" s="43"/>
      <c r="C26" s="18">
        <v>23595.2</v>
      </c>
      <c r="D26" s="18">
        <v>0</v>
      </c>
      <c r="E26" s="17">
        <f t="shared" si="1"/>
        <v>0</v>
      </c>
    </row>
    <row r="27" spans="1:5" ht="12.75">
      <c r="A27" s="42" t="s">
        <v>14</v>
      </c>
      <c r="B27" s="47"/>
      <c r="C27" s="18">
        <v>512928.2</v>
      </c>
      <c r="D27" s="18">
        <v>115369.2</v>
      </c>
      <c r="E27" s="17">
        <f t="shared" si="1"/>
        <v>22.49227084804462</v>
      </c>
    </row>
    <row r="28" spans="1:5" ht="12.75">
      <c r="A28" s="42" t="s">
        <v>38</v>
      </c>
      <c r="B28" s="47"/>
      <c r="C28" s="18">
        <v>21417.9</v>
      </c>
      <c r="D28" s="18">
        <v>4854.5</v>
      </c>
      <c r="E28" s="17">
        <f t="shared" si="1"/>
        <v>22.665620812497956</v>
      </c>
    </row>
    <row r="29" spans="1:5" ht="12.75">
      <c r="A29" s="42" t="s">
        <v>37</v>
      </c>
      <c r="B29" s="47"/>
      <c r="C29" s="18">
        <v>32243.8</v>
      </c>
      <c r="D29" s="18">
        <v>5089.6</v>
      </c>
      <c r="E29" s="17">
        <f t="shared" si="1"/>
        <v>15.784740012033321</v>
      </c>
    </row>
    <row r="30" spans="1:5" ht="12.75">
      <c r="A30" s="42" t="s">
        <v>15</v>
      </c>
      <c r="B30" s="47"/>
      <c r="C30" s="18">
        <v>41883.7</v>
      </c>
      <c r="D30" s="18">
        <v>9446.8</v>
      </c>
      <c r="E30" s="17">
        <f t="shared" si="1"/>
        <v>22.554836368324672</v>
      </c>
    </row>
    <row r="31" spans="1:5" ht="12.75">
      <c r="A31" s="42" t="s">
        <v>34</v>
      </c>
      <c r="B31" s="43"/>
      <c r="C31" s="20">
        <v>10074</v>
      </c>
      <c r="D31" s="20">
        <v>3104.8</v>
      </c>
      <c r="E31" s="17">
        <f t="shared" si="1"/>
        <v>30.81993249950368</v>
      </c>
    </row>
    <row r="32" spans="1:5" ht="12.75">
      <c r="A32" s="42" t="s">
        <v>35</v>
      </c>
      <c r="B32" s="43"/>
      <c r="C32" s="20">
        <v>500</v>
      </c>
      <c r="D32" s="20">
        <v>381.2</v>
      </c>
      <c r="E32" s="17">
        <f t="shared" si="1"/>
        <v>76.24</v>
      </c>
    </row>
    <row r="33" spans="1:5" ht="27" customHeight="1">
      <c r="A33" s="42" t="s">
        <v>36</v>
      </c>
      <c r="B33" s="43"/>
      <c r="C33" s="20">
        <v>3364.4</v>
      </c>
      <c r="D33" s="20">
        <v>409.9</v>
      </c>
      <c r="E33" s="17">
        <f t="shared" si="1"/>
        <v>12.18345024372845</v>
      </c>
    </row>
    <row r="34" spans="1:5" ht="12.75">
      <c r="A34" s="42" t="s">
        <v>26</v>
      </c>
      <c r="B34" s="43"/>
      <c r="C34" s="20">
        <v>12479.4</v>
      </c>
      <c r="D34" s="20">
        <v>3119.9</v>
      </c>
      <c r="E34" s="17">
        <f t="shared" si="1"/>
        <v>25.000400660288157</v>
      </c>
    </row>
    <row r="35" spans="1:5" ht="27.75" customHeight="1">
      <c r="A35" s="51" t="s">
        <v>6</v>
      </c>
      <c r="B35" s="52"/>
      <c r="C35" s="21">
        <v>-8788.6</v>
      </c>
      <c r="D35" s="21">
        <v>-11070.3</v>
      </c>
      <c r="E35" s="18" t="s">
        <v>7</v>
      </c>
    </row>
    <row r="36" spans="1:5" ht="30.75" customHeight="1" thickBot="1">
      <c r="A36" s="53" t="s">
        <v>30</v>
      </c>
      <c r="B36" s="54"/>
      <c r="C36" s="15">
        <f>-C35</f>
        <v>8788.6</v>
      </c>
      <c r="D36" s="22">
        <f>-D35</f>
        <v>11070.3</v>
      </c>
      <c r="E36" s="22" t="s">
        <v>7</v>
      </c>
    </row>
    <row r="37" spans="1:6" ht="57" thickBot="1">
      <c r="A37" s="48" t="s">
        <v>8</v>
      </c>
      <c r="B37" s="49"/>
      <c r="C37" s="24" t="s">
        <v>43</v>
      </c>
      <c r="D37" s="25" t="s">
        <v>9</v>
      </c>
      <c r="E37" s="26"/>
      <c r="F37" s="11"/>
    </row>
    <row r="38" spans="1:7" s="2" customFormat="1" ht="30" customHeight="1">
      <c r="A38" s="56" t="s">
        <v>17</v>
      </c>
      <c r="B38" s="56"/>
      <c r="C38" s="27">
        <v>1</v>
      </c>
      <c r="D38" s="28">
        <v>116.7</v>
      </c>
      <c r="E38" s="29"/>
      <c r="F38" s="8"/>
      <c r="G38" s="12"/>
    </row>
    <row r="39" spans="1:7" s="3" customFormat="1" ht="12.75">
      <c r="A39" s="44" t="s">
        <v>10</v>
      </c>
      <c r="B39" s="44"/>
      <c r="C39" s="30">
        <v>1</v>
      </c>
      <c r="D39" s="31">
        <v>116.7</v>
      </c>
      <c r="E39" s="29"/>
      <c r="F39" s="8"/>
      <c r="G39" s="12"/>
    </row>
    <row r="40" spans="1:7" s="3" customFormat="1" ht="27" customHeight="1">
      <c r="A40" s="51" t="s">
        <v>41</v>
      </c>
      <c r="B40" s="59"/>
      <c r="C40" s="32">
        <v>4</v>
      </c>
      <c r="D40" s="13">
        <v>583.8</v>
      </c>
      <c r="E40" s="29"/>
      <c r="F40" s="8"/>
      <c r="G40" s="12"/>
    </row>
    <row r="41" spans="1:7" s="3" customFormat="1" ht="12.75">
      <c r="A41" s="44" t="s">
        <v>10</v>
      </c>
      <c r="B41" s="44"/>
      <c r="C41" s="30">
        <v>4</v>
      </c>
      <c r="D41" s="31">
        <v>583.8</v>
      </c>
      <c r="E41" s="29"/>
      <c r="F41" s="8"/>
      <c r="G41" s="12"/>
    </row>
    <row r="42" spans="1:8" s="2" customFormat="1" ht="28.5" customHeight="1">
      <c r="A42" s="45" t="s">
        <v>18</v>
      </c>
      <c r="B42" s="45"/>
      <c r="C42" s="73">
        <f>72.5+16+7</f>
        <v>95.5</v>
      </c>
      <c r="D42" s="13">
        <f>9445.2+2356.5+841.8</f>
        <v>12643.5</v>
      </c>
      <c r="E42" s="29"/>
      <c r="F42" s="8"/>
      <c r="G42" s="12"/>
      <c r="H42"/>
    </row>
    <row r="43" spans="1:8" s="3" customFormat="1" ht="15" customHeight="1">
      <c r="A43" s="44" t="s">
        <v>10</v>
      </c>
      <c r="B43" s="44"/>
      <c r="C43" s="33">
        <f>65+16+5</f>
        <v>86</v>
      </c>
      <c r="D43" s="31">
        <f>9072.3+2356.5+841.8</f>
        <v>12270.599999999999</v>
      </c>
      <c r="E43" s="29"/>
      <c r="F43" s="8"/>
      <c r="G43" s="12"/>
      <c r="H43"/>
    </row>
    <row r="44" spans="1:8" s="2" customFormat="1" ht="15" customHeight="1">
      <c r="A44" s="57" t="s">
        <v>51</v>
      </c>
      <c r="B44" s="58"/>
      <c r="C44" s="32">
        <v>14</v>
      </c>
      <c r="D44" s="13">
        <v>1120.4</v>
      </c>
      <c r="E44" s="29"/>
      <c r="F44" s="8"/>
      <c r="G44" s="12"/>
      <c r="H44"/>
    </row>
    <row r="45" spans="1:8" s="2" customFormat="1" ht="15" customHeight="1">
      <c r="A45" s="38" t="s">
        <v>53</v>
      </c>
      <c r="B45" s="39"/>
      <c r="C45" s="32">
        <v>30</v>
      </c>
      <c r="D45" s="13">
        <v>1762.8</v>
      </c>
      <c r="E45" s="29"/>
      <c r="F45" s="8"/>
      <c r="G45" s="12"/>
      <c r="H45"/>
    </row>
    <row r="46" spans="1:8" s="2" customFormat="1" ht="39.75" customHeight="1">
      <c r="A46" s="45" t="s">
        <v>52</v>
      </c>
      <c r="B46" s="45"/>
      <c r="C46" s="32">
        <v>16.5</v>
      </c>
      <c r="D46" s="13">
        <v>1421</v>
      </c>
      <c r="E46" s="29"/>
      <c r="F46" s="8"/>
      <c r="G46" s="12"/>
      <c r="H46"/>
    </row>
    <row r="47" spans="1:8" s="3" customFormat="1" ht="12.75">
      <c r="A47" s="50" t="s">
        <v>14</v>
      </c>
      <c r="B47" s="50"/>
      <c r="C47" s="72">
        <f>2+3.5+4+13+51.7+1147</f>
        <v>1221.2</v>
      </c>
      <c r="D47" s="13">
        <f>307.7+223.9+256.8+581+2820.2+80735.5</f>
        <v>84925.1</v>
      </c>
      <c r="E47" s="29"/>
      <c r="F47" s="8"/>
      <c r="G47" s="12"/>
      <c r="H47" s="14"/>
    </row>
    <row r="48" spans="1:8" s="2" customFormat="1" ht="12.75">
      <c r="A48" s="44" t="s">
        <v>10</v>
      </c>
      <c r="B48" s="44"/>
      <c r="C48" s="30">
        <f>2+8</f>
        <v>10</v>
      </c>
      <c r="D48" s="34">
        <f>307.7+1137.5</f>
        <v>1445.2</v>
      </c>
      <c r="E48" s="29"/>
      <c r="F48" s="8"/>
      <c r="G48" s="12"/>
      <c r="H48"/>
    </row>
    <row r="49" spans="1:8" s="3" customFormat="1" ht="12.75">
      <c r="A49" s="50" t="s">
        <v>39</v>
      </c>
      <c r="B49" s="50"/>
      <c r="C49" s="32">
        <f>2+18.5+44.3</f>
        <v>64.8</v>
      </c>
      <c r="D49" s="13">
        <f>713.6+273.4+1564.5</f>
        <v>2551.5</v>
      </c>
      <c r="E49" s="29"/>
      <c r="F49" s="8"/>
      <c r="G49" s="12"/>
      <c r="H49"/>
    </row>
    <row r="50" spans="1:8" s="2" customFormat="1" ht="12.75">
      <c r="A50" s="44" t="s">
        <v>10</v>
      </c>
      <c r="B50" s="44"/>
      <c r="C50" s="30">
        <v>2</v>
      </c>
      <c r="D50" s="31">
        <v>273.4</v>
      </c>
      <c r="E50" s="29"/>
      <c r="F50" s="8"/>
      <c r="G50" s="12"/>
      <c r="H50"/>
    </row>
    <row r="51" spans="1:8" s="2" customFormat="1" ht="12.75">
      <c r="A51" s="45" t="s">
        <v>42</v>
      </c>
      <c r="B51" s="45"/>
      <c r="C51" s="73">
        <v>835</v>
      </c>
      <c r="D51" s="35">
        <v>42772.7</v>
      </c>
      <c r="E51" s="29"/>
      <c r="F51" s="8"/>
      <c r="G51" s="12"/>
      <c r="H51"/>
    </row>
    <row r="52" spans="1:8" s="2" customFormat="1" ht="12.75" customHeight="1">
      <c r="A52" s="44" t="s">
        <v>10</v>
      </c>
      <c r="B52" s="44"/>
      <c r="C52" s="36">
        <v>0</v>
      </c>
      <c r="D52" s="34">
        <v>0</v>
      </c>
      <c r="E52" s="29"/>
      <c r="F52" s="8"/>
      <c r="G52" s="12"/>
      <c r="H52"/>
    </row>
    <row r="53" spans="1:7" s="2" customFormat="1" ht="12.75">
      <c r="A53" s="40" t="s">
        <v>34</v>
      </c>
      <c r="B53" s="40"/>
      <c r="C53" s="32">
        <v>14</v>
      </c>
      <c r="D53" s="32">
        <f>526.6+331</f>
        <v>857.6</v>
      </c>
      <c r="E53" s="29"/>
      <c r="F53" s="8"/>
      <c r="G53" s="12"/>
    </row>
    <row r="54" spans="1:7" s="2" customFormat="1" ht="12.75">
      <c r="A54" s="44" t="s">
        <v>10</v>
      </c>
      <c r="B54" s="44"/>
      <c r="C54" s="30">
        <v>2</v>
      </c>
      <c r="D54" s="30">
        <v>331</v>
      </c>
      <c r="E54" s="29"/>
      <c r="F54" s="8"/>
      <c r="G54" s="12"/>
    </row>
    <row r="55" spans="1:7" s="2" customFormat="1" ht="12.75">
      <c r="A55" s="10"/>
      <c r="B55" s="10"/>
      <c r="C55" s="8"/>
      <c r="D55" s="9"/>
      <c r="E55" s="8"/>
      <c r="G55" s="12"/>
    </row>
    <row r="56" spans="1:7" s="2" customFormat="1" ht="12.75">
      <c r="A56" s="10"/>
      <c r="B56" s="10"/>
      <c r="C56" s="8"/>
      <c r="D56" s="9"/>
      <c r="E56" s="9"/>
      <c r="G56" s="12"/>
    </row>
    <row r="57" spans="1:7" ht="40.5" customHeight="1">
      <c r="A57" s="41" t="s">
        <v>44</v>
      </c>
      <c r="B57" s="41"/>
      <c r="D57" s="55" t="s">
        <v>45</v>
      </c>
      <c r="E57" s="55"/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</sheetData>
  <sheetProtection/>
  <mergeCells count="54">
    <mergeCell ref="A19:B19"/>
    <mergeCell ref="A8:B8"/>
    <mergeCell ref="A11:B11"/>
    <mergeCell ref="A12:B12"/>
    <mergeCell ref="A20:B20"/>
    <mergeCell ref="A18:B18"/>
    <mergeCell ref="A21:B21"/>
    <mergeCell ref="A31:B31"/>
    <mergeCell ref="A30:B30"/>
    <mergeCell ref="A26:B26"/>
    <mergeCell ref="A25:B25"/>
    <mergeCell ref="A27:B27"/>
    <mergeCell ref="A28:B28"/>
    <mergeCell ref="A29:B29"/>
    <mergeCell ref="A1:E1"/>
    <mergeCell ref="A2:E2"/>
    <mergeCell ref="A17:B17"/>
    <mergeCell ref="A6:B6"/>
    <mergeCell ref="A5:B5"/>
    <mergeCell ref="A4:B4"/>
    <mergeCell ref="A10:B10"/>
    <mergeCell ref="A7:B7"/>
    <mergeCell ref="A34:B34"/>
    <mergeCell ref="A38:B38"/>
    <mergeCell ref="A43:B43"/>
    <mergeCell ref="A44:B44"/>
    <mergeCell ref="A40:B40"/>
    <mergeCell ref="A23:B23"/>
    <mergeCell ref="A36:B36"/>
    <mergeCell ref="D57:E57"/>
    <mergeCell ref="A52:B52"/>
    <mergeCell ref="A54:B54"/>
    <mergeCell ref="A46:B46"/>
    <mergeCell ref="A49:B49"/>
    <mergeCell ref="A37:B37"/>
    <mergeCell ref="A22:B22"/>
    <mergeCell ref="A24:B24"/>
    <mergeCell ref="A32:B32"/>
    <mergeCell ref="A48:B48"/>
    <mergeCell ref="A39:B39"/>
    <mergeCell ref="A47:B47"/>
    <mergeCell ref="A33:B33"/>
    <mergeCell ref="A42:B42"/>
    <mergeCell ref="A35:B35"/>
    <mergeCell ref="A45:B45"/>
    <mergeCell ref="A53:B53"/>
    <mergeCell ref="A57:B57"/>
    <mergeCell ref="A13:B13"/>
    <mergeCell ref="A14:B14"/>
    <mergeCell ref="A50:B50"/>
    <mergeCell ref="A51:B51"/>
    <mergeCell ref="A15:B15"/>
    <mergeCell ref="A16:B16"/>
    <mergeCell ref="A41:B41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 Анна Викторовна</cp:lastModifiedBy>
  <cp:lastPrinted>2015-06-11T09:32:36Z</cp:lastPrinted>
  <dcterms:created xsi:type="dcterms:W3CDTF">2006-04-03T14:29:44Z</dcterms:created>
  <dcterms:modified xsi:type="dcterms:W3CDTF">2015-06-11T09:33:05Z</dcterms:modified>
  <cp:category/>
  <cp:version/>
  <cp:contentType/>
  <cp:contentStatus/>
</cp:coreProperties>
</file>