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<sst xmlns="http://schemas.openxmlformats.org/spreadsheetml/2006/main" count="64" uniqueCount="53">
  <si>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</si>
  <si>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</si>
  <si>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</si>
  <si>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</si>
  <si>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</si>
  <si>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</si>
  <si>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</si>
  <si>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</si>
  <si>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</si>
  <si>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</si>
  <si>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</si>
  <si>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</si>
  <si>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</si>
  <si>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</si>
  <si>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</si>
  <si>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</si>
  <si>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</si>
  <si>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</si>
  <si>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</si>
  <si>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</si>
  <si>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Численность работников</t>
  </si>
  <si>
    <t>Задолженность и перерасчеты по отмененным налогам, сборам и иным обязательным платежам</t>
  </si>
  <si>
    <t>Национальная оборона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</si>
  <si>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</si>
  <si>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</si>
  <si>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</si>
  <si>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</si>
  <si>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</si>
  <si>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</si>
  <si>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</si>
  <si>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</si>
  <si>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</si>
  <si>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</si>
  <si>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</si>
  <si>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</si>
  <si>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</si>
  <si>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</si>
  <si>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</si>
  <si>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</si>
  <si>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</si>
  <si>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</si>
  <si>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</si>
  <si>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</si>
  <si>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</si>
  <si>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</si>
  <si>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</si>
  <si>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</si>
  <si>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</si>
  <si>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Уточненные назначения на 2011г. </t>
  </si>
  <si>
    <t>об исполнении бюджета муниципального образования Приморско-Ахтарский район                                      за 2011 год</t>
  </si>
  <si>
    <t>Фактическое исполнение за  2011г.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</si>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</sst>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65" fontId="2" fillId="25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1" fontId="2" fillId="2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</cols>
  <sheetData>
    <row r="1" spans="1:5" ht="18">
      <c r="A1" s="47" t="s">
        <v>0</v>
      </c>
      <c r="B1" s="47"/>
      <c r="C1" s="47"/>
      <c r="D1" s="47"/>
      <c r="E1" s="47"/>
    </row>
    <row r="2" spans="1:5" ht="31.5" customHeight="1">
      <c r="A2" s="48" t="s">
        <v>49</v>
      </c>
      <c r="B2" s="48"/>
      <c r="C2" s="48"/>
      <c r="D2" s="48"/>
      <c r="E2" s="48"/>
    </row>
    <row r="3" spans="1:5" ht="13.5" thickBot="1">
      <c r="A3" s="6"/>
      <c r="B3" s="6"/>
      <c r="C3" s="6"/>
      <c r="D3" s="6"/>
      <c r="E3" s="6" t="s">
        <v>11</v>
      </c>
    </row>
    <row r="4" spans="1:5" ht="34.5" thickBot="1">
      <c r="A4" s="52" t="s">
        <v>1</v>
      </c>
      <c r="B4" s="53"/>
      <c r="C4" s="14" t="s">
        <v>48</v>
      </c>
      <c r="D4" s="14" t="s">
        <v>50</v>
      </c>
      <c r="E4" s="13" t="s">
        <v>2</v>
      </c>
    </row>
    <row r="5" spans="1:5" ht="12.75">
      <c r="A5" s="51" t="s">
        <v>39</v>
      </c>
      <c r="B5" s="51"/>
      <c r="C5" s="5">
        <f>C6+C18</f>
        <v>689702.4</v>
      </c>
      <c r="D5" s="5">
        <f>D6+D18</f>
        <v>705178.1000000001</v>
      </c>
      <c r="E5" s="5">
        <f>D5/C5*100</f>
        <v>102.24382284301173</v>
      </c>
    </row>
    <row r="6" spans="1:5" ht="12.75">
      <c r="A6" s="49" t="s">
        <v>12</v>
      </c>
      <c r="B6" s="50"/>
      <c r="C6" s="3">
        <f>SUM(C7:C17)</f>
        <v>228384</v>
      </c>
      <c r="D6" s="3">
        <f>SUM(D7:D17)</f>
        <v>244312.80000000005</v>
      </c>
      <c r="E6" s="7">
        <f>D6/C6*100</f>
        <v>106.97456914670032</v>
      </c>
    </row>
    <row r="7" spans="1:5" ht="12.75">
      <c r="A7" s="54" t="s">
        <v>35</v>
      </c>
      <c r="B7" s="55"/>
      <c r="C7" s="7">
        <v>133672</v>
      </c>
      <c r="D7" s="7">
        <v>142537.4</v>
      </c>
      <c r="E7" s="7">
        <f aca="true" t="shared" si="0" ref="E7:E21">D7/C7*100</f>
        <v>106.63220420132862</v>
      </c>
    </row>
    <row r="8" spans="1:5" ht="12.75">
      <c r="A8" s="10" t="s">
        <v>23</v>
      </c>
      <c r="B8" s="11"/>
      <c r="C8" s="7">
        <v>34400</v>
      </c>
      <c r="D8" s="7">
        <v>35525.5</v>
      </c>
      <c r="E8" s="7">
        <f t="shared" si="0"/>
        <v>103.27180232558139</v>
      </c>
    </row>
    <row r="9" spans="1:5" ht="12.75">
      <c r="A9" s="54" t="s">
        <v>24</v>
      </c>
      <c r="B9" s="55"/>
      <c r="C9" s="7">
        <v>17500</v>
      </c>
      <c r="D9" s="7">
        <v>17853.5</v>
      </c>
      <c r="E9" s="7">
        <f t="shared" si="0"/>
        <v>102.02</v>
      </c>
    </row>
    <row r="10" spans="1:5" ht="14.25" customHeight="1">
      <c r="A10" s="43" t="s">
        <v>16</v>
      </c>
      <c r="B10" s="45"/>
      <c r="C10" s="7">
        <v>7800</v>
      </c>
      <c r="D10" s="7">
        <v>8149.1</v>
      </c>
      <c r="E10" s="7">
        <f t="shared" si="0"/>
        <v>104.47564102564102</v>
      </c>
    </row>
    <row r="11" spans="1:5" ht="31.5" customHeight="1">
      <c r="A11" s="43" t="s">
        <v>21</v>
      </c>
      <c r="B11" s="45"/>
      <c r="C11" s="7"/>
      <c r="D11" s="7">
        <v>-5.3</v>
      </c>
      <c r="E11" s="7" t="s">
        <v>7</v>
      </c>
    </row>
    <row r="12" spans="1:5" ht="31.5" customHeight="1">
      <c r="A12" s="43" t="s">
        <v>25</v>
      </c>
      <c r="B12" s="45"/>
      <c r="C12" s="7">
        <v>19955</v>
      </c>
      <c r="D12" s="7">
        <v>20872.2</v>
      </c>
      <c r="E12" s="7">
        <f t="shared" si="0"/>
        <v>104.59634176898021</v>
      </c>
    </row>
    <row r="13" spans="1:5" ht="12.75">
      <c r="A13" s="43" t="s">
        <v>26</v>
      </c>
      <c r="B13" s="45"/>
      <c r="C13" s="7">
        <v>2100</v>
      </c>
      <c r="D13" s="7">
        <v>2197.6</v>
      </c>
      <c r="E13" s="7">
        <f t="shared" si="0"/>
        <v>104.64761904761903</v>
      </c>
    </row>
    <row r="14" spans="1:5" ht="26.25" customHeight="1">
      <c r="A14" s="43" t="s">
        <v>27</v>
      </c>
      <c r="B14" s="45"/>
      <c r="C14" s="7">
        <v>206</v>
      </c>
      <c r="D14" s="7">
        <v>468.6</v>
      </c>
      <c r="E14" s="7">
        <f t="shared" si="0"/>
        <v>227.4757281553398</v>
      </c>
    </row>
    <row r="15" spans="1:5" ht="26.25" customHeight="1">
      <c r="A15" s="43" t="s">
        <v>28</v>
      </c>
      <c r="B15" s="45"/>
      <c r="C15" s="7">
        <v>6581</v>
      </c>
      <c r="D15" s="7">
        <v>7016.1</v>
      </c>
      <c r="E15" s="7">
        <f t="shared" si="0"/>
        <v>106.6114572253457</v>
      </c>
    </row>
    <row r="16" spans="1:5" ht="12.75">
      <c r="A16" s="43" t="s">
        <v>29</v>
      </c>
      <c r="B16" s="45"/>
      <c r="C16" s="7">
        <v>6170</v>
      </c>
      <c r="D16" s="7">
        <v>7599</v>
      </c>
      <c r="E16" s="7">
        <f t="shared" si="0"/>
        <v>123.16045380875202</v>
      </c>
    </row>
    <row r="17" spans="1:5" ht="13.5" customHeight="1">
      <c r="A17" s="43" t="s">
        <v>30</v>
      </c>
      <c r="B17" s="44"/>
      <c r="C17" s="7"/>
      <c r="D17" s="7">
        <v>2099.1</v>
      </c>
      <c r="E17" s="7" t="s">
        <v>34</v>
      </c>
    </row>
    <row r="18" spans="1:5" ht="15" customHeight="1">
      <c r="A18" s="49" t="s">
        <v>36</v>
      </c>
      <c r="B18" s="50"/>
      <c r="C18" s="3">
        <f>SUM(C19:C21)</f>
        <v>461318.4</v>
      </c>
      <c r="D18" s="3">
        <f>SUM(D19:D21)</f>
        <v>460865.30000000005</v>
      </c>
      <c r="E18" s="3">
        <f>D18/C18*100</f>
        <v>99.90178150275385</v>
      </c>
    </row>
    <row r="19" spans="1:5" ht="27.75" customHeight="1">
      <c r="A19" s="43" t="s">
        <v>33</v>
      </c>
      <c r="B19" s="45"/>
      <c r="C19" s="1">
        <v>465139.5</v>
      </c>
      <c r="D19" s="1">
        <v>464686.4</v>
      </c>
      <c r="E19" s="7">
        <f t="shared" si="0"/>
        <v>99.90258836327597</v>
      </c>
    </row>
    <row r="20" spans="1:5" ht="12.75">
      <c r="A20" s="43" t="s">
        <v>32</v>
      </c>
      <c r="B20" s="45"/>
      <c r="C20" s="1"/>
      <c r="D20" s="1"/>
      <c r="E20" s="7" t="s">
        <v>34</v>
      </c>
    </row>
    <row r="21" spans="1:5" ht="39" customHeight="1">
      <c r="A21" s="43" t="s">
        <v>40</v>
      </c>
      <c r="B21" s="45"/>
      <c r="C21" s="1">
        <v>-3821.1</v>
      </c>
      <c r="D21" s="1">
        <v>-3821.1</v>
      </c>
      <c r="E21" s="7">
        <f t="shared" si="0"/>
        <v>100</v>
      </c>
    </row>
    <row r="22" spans="1:5" ht="12.75">
      <c r="A22" s="46" t="s">
        <v>38</v>
      </c>
      <c r="B22" s="46"/>
      <c r="C22" s="4">
        <f>SUM(C23:C35)</f>
        <v>774798.2000000001</v>
      </c>
      <c r="D22" s="4">
        <f>SUM(D23:D35)</f>
        <v>765648.1000000001</v>
      </c>
      <c r="E22" s="4">
        <f>D22/C22*100</f>
        <v>98.819034427287</v>
      </c>
    </row>
    <row r="23" spans="1:5" ht="12.75">
      <c r="A23" s="43" t="s">
        <v>3</v>
      </c>
      <c r="B23" s="45"/>
      <c r="C23" s="1">
        <v>74615.9</v>
      </c>
      <c r="D23" s="1">
        <v>73800.2</v>
      </c>
      <c r="E23" s="7">
        <f>D23/C23*100</f>
        <v>98.90680136539264</v>
      </c>
    </row>
    <row r="24" spans="1:5" ht="12.75">
      <c r="A24" s="43" t="s">
        <v>22</v>
      </c>
      <c r="B24" s="45"/>
      <c r="C24" s="1">
        <v>1413.2</v>
      </c>
      <c r="D24" s="1">
        <v>1413.2</v>
      </c>
      <c r="E24" s="7">
        <f aca="true" t="shared" si="1" ref="E24:E35">D24/C24*100</f>
        <v>100</v>
      </c>
    </row>
    <row r="25" spans="1:5" ht="24" customHeight="1">
      <c r="A25" s="43" t="s">
        <v>4</v>
      </c>
      <c r="B25" s="45"/>
      <c r="C25" s="1">
        <v>47561</v>
      </c>
      <c r="D25" s="1">
        <v>46844.1</v>
      </c>
      <c r="E25" s="7">
        <f t="shared" si="1"/>
        <v>98.49267256786021</v>
      </c>
    </row>
    <row r="26" spans="1:5" ht="14.25" customHeight="1">
      <c r="A26" s="43" t="s">
        <v>13</v>
      </c>
      <c r="B26" s="44"/>
      <c r="C26" s="1">
        <v>15572.8</v>
      </c>
      <c r="D26" s="1">
        <v>15142.6</v>
      </c>
      <c r="E26" s="7">
        <f t="shared" si="1"/>
        <v>97.2374910099661</v>
      </c>
    </row>
    <row r="27" spans="1:5" ht="12.75">
      <c r="A27" s="43" t="s">
        <v>5</v>
      </c>
      <c r="B27" s="45"/>
      <c r="C27" s="1">
        <v>169</v>
      </c>
      <c r="D27" s="1">
        <v>169</v>
      </c>
      <c r="E27" s="7">
        <f t="shared" si="1"/>
        <v>100</v>
      </c>
    </row>
    <row r="28" spans="1:5" ht="12.75">
      <c r="A28" s="43" t="s">
        <v>14</v>
      </c>
      <c r="B28" s="44"/>
      <c r="C28" s="1">
        <v>477098.6</v>
      </c>
      <c r="D28" s="1">
        <v>472686.5</v>
      </c>
      <c r="E28" s="7">
        <f t="shared" si="1"/>
        <v>99.07522260597705</v>
      </c>
    </row>
    <row r="29" spans="1:5" ht="12.75">
      <c r="A29" s="43" t="s">
        <v>45</v>
      </c>
      <c r="B29" s="44"/>
      <c r="C29" s="1">
        <v>12485.8</v>
      </c>
      <c r="D29" s="1">
        <v>12470.9</v>
      </c>
      <c r="E29" s="7">
        <f>D29/C29*100</f>
        <v>99.88066443479794</v>
      </c>
    </row>
    <row r="30" spans="1:5" ht="12.75">
      <c r="A30" s="43" t="s">
        <v>44</v>
      </c>
      <c r="B30" s="44"/>
      <c r="C30" s="1">
        <v>83895.5</v>
      </c>
      <c r="D30" s="1">
        <v>83134.4</v>
      </c>
      <c r="E30" s="7">
        <f t="shared" si="1"/>
        <v>99.09279997139298</v>
      </c>
    </row>
    <row r="31" spans="1:5" ht="12.75">
      <c r="A31" s="43" t="s">
        <v>15</v>
      </c>
      <c r="B31" s="44"/>
      <c r="C31" s="1">
        <v>38251.3</v>
      </c>
      <c r="D31" s="1">
        <v>36347.6</v>
      </c>
      <c r="E31" s="7">
        <f t="shared" si="1"/>
        <v>95.02317568291797</v>
      </c>
    </row>
    <row r="32" spans="1:5" ht="12.75">
      <c r="A32" s="43" t="s">
        <v>41</v>
      </c>
      <c r="B32" s="45"/>
      <c r="C32" s="15">
        <v>1972.7</v>
      </c>
      <c r="D32" s="15">
        <v>1961.4</v>
      </c>
      <c r="E32" s="7">
        <f t="shared" si="1"/>
        <v>99.42718102093578</v>
      </c>
    </row>
    <row r="33" spans="1:5" ht="12.75">
      <c r="A33" s="43" t="s">
        <v>42</v>
      </c>
      <c r="B33" s="45"/>
      <c r="C33" s="15">
        <v>2600</v>
      </c>
      <c r="D33" s="15">
        <v>2598.4</v>
      </c>
      <c r="E33" s="7">
        <f t="shared" si="1"/>
        <v>99.93846153846154</v>
      </c>
    </row>
    <row r="34" spans="1:5" ht="27" customHeight="1">
      <c r="A34" s="43" t="s">
        <v>43</v>
      </c>
      <c r="B34" s="45"/>
      <c r="C34" s="15">
        <v>730.4</v>
      </c>
      <c r="D34" s="15">
        <v>647.8</v>
      </c>
      <c r="E34" s="7">
        <f t="shared" si="1"/>
        <v>88.69112814895948</v>
      </c>
    </row>
    <row r="35" spans="1:5" ht="12.75">
      <c r="A35" s="43" t="s">
        <v>31</v>
      </c>
      <c r="B35" s="45"/>
      <c r="C35" s="15">
        <v>18432</v>
      </c>
      <c r="D35" s="15">
        <v>18432</v>
      </c>
      <c r="E35" s="7">
        <f t="shared" si="1"/>
        <v>100</v>
      </c>
    </row>
    <row r="36" spans="1:5" ht="27.75" customHeight="1">
      <c r="A36" s="69" t="s">
        <v>6</v>
      </c>
      <c r="B36" s="70"/>
      <c r="C36" s="19">
        <v>-100531.3</v>
      </c>
      <c r="D36" s="19">
        <f>D5-D22</f>
        <v>-60470</v>
      </c>
      <c r="E36" s="2" t="s">
        <v>7</v>
      </c>
    </row>
    <row r="37" spans="1:5" ht="30.75" customHeight="1" thickBot="1">
      <c r="A37" s="58" t="s">
        <v>37</v>
      </c>
      <c r="B37" s="59"/>
      <c r="C37" s="5">
        <f>-C36</f>
        <v>100531.3</v>
      </c>
      <c r="D37" s="23">
        <f>-D36</f>
        <v>60470</v>
      </c>
      <c r="E37" s="23" t="s">
        <v>7</v>
      </c>
    </row>
    <row r="38" spans="1:6" ht="57" thickBot="1">
      <c r="A38" s="56" t="s">
        <v>8</v>
      </c>
      <c r="B38" s="57"/>
      <c r="C38" s="12" t="s">
        <v>20</v>
      </c>
      <c r="D38" s="24" t="s">
        <v>9</v>
      </c>
      <c r="E38" s="20"/>
      <c r="F38" s="21"/>
    </row>
    <row r="39" spans="1:6" s="8" customFormat="1" ht="30" customHeight="1">
      <c r="A39" s="68" t="s">
        <v>17</v>
      </c>
      <c r="B39" s="68"/>
      <c r="C39" s="26">
        <v>2</v>
      </c>
      <c r="D39" s="27">
        <v>602.1</v>
      </c>
      <c r="E39" s="22"/>
      <c r="F39" s="16"/>
    </row>
    <row r="40" spans="1:6" s="9" customFormat="1" ht="12.75">
      <c r="A40" s="60" t="s">
        <v>10</v>
      </c>
      <c r="B40" s="60"/>
      <c r="C40" s="25">
        <v>2</v>
      </c>
      <c r="D40" s="28">
        <v>602.1</v>
      </c>
      <c r="E40" s="22"/>
      <c r="F40" s="16"/>
    </row>
    <row r="41" spans="1:8" s="8" customFormat="1" ht="28.5" customHeight="1">
      <c r="A41" s="61" t="s">
        <v>18</v>
      </c>
      <c r="B41" s="61"/>
      <c r="C41" s="71">
        <f>94+5</f>
        <v>99</v>
      </c>
      <c r="D41" s="39">
        <f>41608.2+2104.8</f>
        <v>43713</v>
      </c>
      <c r="E41" s="22"/>
      <c r="F41" s="16"/>
      <c r="H41"/>
    </row>
    <row r="42" spans="1:8" s="9" customFormat="1" ht="15" customHeight="1">
      <c r="A42" s="60" t="s">
        <v>10</v>
      </c>
      <c r="B42" s="60"/>
      <c r="C42" s="40">
        <f>84+5</f>
        <v>89</v>
      </c>
      <c r="D42" s="41">
        <f>36199.2+2104.8</f>
        <v>38304</v>
      </c>
      <c r="E42" s="22"/>
      <c r="F42" s="16"/>
      <c r="H42"/>
    </row>
    <row r="43" spans="1:8" s="8" customFormat="1" ht="15" customHeight="1">
      <c r="A43" s="62" t="s">
        <v>47</v>
      </c>
      <c r="B43" s="63"/>
      <c r="C43" s="32">
        <v>37</v>
      </c>
      <c r="D43" s="33">
        <v>3923.1</v>
      </c>
      <c r="E43" s="22"/>
      <c r="F43" s="16"/>
      <c r="H43"/>
    </row>
    <row r="44" spans="1:8" s="8" customFormat="1" ht="39.75" customHeight="1">
      <c r="A44" s="61" t="s">
        <v>19</v>
      </c>
      <c r="B44" s="61"/>
      <c r="C44" s="31">
        <v>17</v>
      </c>
      <c r="D44" s="30">
        <v>5269.8</v>
      </c>
      <c r="E44" s="22"/>
      <c r="F44" s="16"/>
      <c r="H44"/>
    </row>
    <row r="45" spans="1:8" s="9" customFormat="1" ht="12.75">
      <c r="A45" s="64" t="s">
        <v>14</v>
      </c>
      <c r="B45" s="64"/>
      <c r="C45" s="29">
        <v>1625</v>
      </c>
      <c r="D45" s="30">
        <v>228930.7</v>
      </c>
      <c r="E45" s="22"/>
      <c r="F45" s="16"/>
      <c r="H45"/>
    </row>
    <row r="46" spans="1:8" s="8" customFormat="1" ht="12.75">
      <c r="A46" s="60" t="s">
        <v>10</v>
      </c>
      <c r="B46" s="60"/>
      <c r="C46" s="25">
        <v>9</v>
      </c>
      <c r="D46" s="28">
        <v>4098</v>
      </c>
      <c r="E46" s="22"/>
      <c r="F46" s="16"/>
      <c r="H46"/>
    </row>
    <row r="47" spans="1:8" s="9" customFormat="1" ht="12.75">
      <c r="A47" s="64" t="s">
        <v>46</v>
      </c>
      <c r="B47" s="64"/>
      <c r="C47" s="32">
        <v>65</v>
      </c>
      <c r="D47" s="30">
        <v>7974.5</v>
      </c>
      <c r="E47" s="22"/>
      <c r="F47" s="16"/>
      <c r="H47"/>
    </row>
    <row r="48" spans="1:8" s="8" customFormat="1" ht="12.75">
      <c r="A48" s="60" t="s">
        <v>10</v>
      </c>
      <c r="B48" s="60"/>
      <c r="C48" s="25">
        <v>2</v>
      </c>
      <c r="D48" s="28">
        <v>955.9</v>
      </c>
      <c r="E48" s="22"/>
      <c r="F48" s="16"/>
      <c r="H48"/>
    </row>
    <row r="49" spans="1:8" s="8" customFormat="1" ht="12.75">
      <c r="A49" s="61" t="s">
        <v>44</v>
      </c>
      <c r="B49" s="61"/>
      <c r="C49" s="32">
        <v>278</v>
      </c>
      <c r="D49" s="42">
        <v>46412.9</v>
      </c>
      <c r="E49" s="22"/>
      <c r="F49" s="16"/>
      <c r="H49"/>
    </row>
    <row r="50" spans="1:8" s="8" customFormat="1" ht="12.75" customHeight="1">
      <c r="A50" s="60" t="s">
        <v>10</v>
      </c>
      <c r="B50" s="60"/>
      <c r="C50" s="34">
        <v>0</v>
      </c>
      <c r="D50" s="35">
        <v>0</v>
      </c>
      <c r="E50" s="22"/>
      <c r="F50" s="16"/>
      <c r="H50"/>
    </row>
    <row r="51" spans="1:6" s="8" customFormat="1" ht="12.75">
      <c r="A51" s="65" t="s">
        <v>41</v>
      </c>
      <c r="B51" s="65"/>
      <c r="C51" s="36">
        <v>2</v>
      </c>
      <c r="D51" s="31">
        <v>855.9</v>
      </c>
      <c r="E51" s="22"/>
      <c r="F51" s="16"/>
    </row>
    <row r="52" spans="1:6" s="8" customFormat="1" ht="12.75">
      <c r="A52" s="60" t="s">
        <v>10</v>
      </c>
      <c r="B52" s="60"/>
      <c r="C52" s="37">
        <v>2</v>
      </c>
      <c r="D52" s="38">
        <v>855.9</v>
      </c>
      <c r="E52" s="22"/>
      <c r="F52" s="16"/>
    </row>
    <row r="53" spans="1:5" s="8" customFormat="1" ht="12.75">
      <c r="A53" s="18"/>
      <c r="B53" s="18"/>
      <c r="C53" s="16"/>
      <c r="D53" s="17"/>
      <c r="E53" s="16"/>
    </row>
    <row r="54" spans="1:5" s="8" customFormat="1" ht="12.75">
      <c r="A54" s="18"/>
      <c r="B54" s="18"/>
      <c r="C54" s="16"/>
      <c r="D54" s="17"/>
      <c r="E54" s="17"/>
    </row>
    <row r="55" spans="1:5" ht="40.5" customHeight="1">
      <c r="A55" s="66" t="s">
        <v>51</v>
      </c>
      <c r="B55" s="66"/>
      <c r="D55" s="67" t="s">
        <v>52</v>
      </c>
      <c r="E55" s="67"/>
    </row>
  </sheetData>
  <sheetProtection/>
  <mergeCells count="52">
    <mergeCell ref="A12:B12"/>
    <mergeCell ref="A13:B13"/>
    <mergeCell ref="A14:B14"/>
    <mergeCell ref="A15:B15"/>
    <mergeCell ref="A48:B48"/>
    <mergeCell ref="A49:B49"/>
    <mergeCell ref="A16:B16"/>
    <mergeCell ref="A20:B20"/>
    <mergeCell ref="A19:B19"/>
    <mergeCell ref="A39:B39"/>
    <mergeCell ref="A36:B36"/>
    <mergeCell ref="A51:B51"/>
    <mergeCell ref="A55:B55"/>
    <mergeCell ref="D55:E55"/>
    <mergeCell ref="A50:B50"/>
    <mergeCell ref="A52:B52"/>
    <mergeCell ref="A46:B46"/>
    <mergeCell ref="A47:B47"/>
    <mergeCell ref="A45:B45"/>
    <mergeCell ref="A44:B44"/>
    <mergeCell ref="A40:B40"/>
    <mergeCell ref="A41:B41"/>
    <mergeCell ref="A42:B42"/>
    <mergeCell ref="A43:B43"/>
    <mergeCell ref="A38:B38"/>
    <mergeCell ref="A30:B30"/>
    <mergeCell ref="A35:B35"/>
    <mergeCell ref="A23:B23"/>
    <mergeCell ref="A25:B25"/>
    <mergeCell ref="A33:B33"/>
    <mergeCell ref="A34:B34"/>
    <mergeCell ref="A37:B37"/>
    <mergeCell ref="A24:B24"/>
    <mergeCell ref="A1:E1"/>
    <mergeCell ref="A2:E2"/>
    <mergeCell ref="A18:B18"/>
    <mergeCell ref="A6:B6"/>
    <mergeCell ref="A5:B5"/>
    <mergeCell ref="A4:B4"/>
    <mergeCell ref="A10:B10"/>
    <mergeCell ref="A11:B11"/>
    <mergeCell ref="A9:B9"/>
    <mergeCell ref="A7:B7"/>
    <mergeCell ref="A17:B17"/>
    <mergeCell ref="A21:B21"/>
    <mergeCell ref="A32:B32"/>
    <mergeCell ref="A31:B31"/>
    <mergeCell ref="A27:B27"/>
    <mergeCell ref="A26:B26"/>
    <mergeCell ref="A28:B28"/>
    <mergeCell ref="A29:B29"/>
    <mergeCell ref="A22:B22"/>
  </mergeCells>
  <printOptions/>
  <pageMargins left="1.03" right="0.29" top="0.9" bottom="0.84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2012-03-14T12:46:54Z</cp:lastPrinted>
  <dcterms:created xsi:type="dcterms:W3CDTF">2006-04-03T14:29:44Z</dcterms:created>
  <dcterms:modified xsi:type="dcterms:W3CDTF">2012-03-14T12:47:18Z</dcterms:modified>
  <cp:category/>
  <cp:version/>
  <cp:contentType/>
  <cp:contentStatus/>
</cp:coreProperties>
</file>