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140" windowHeight="12150" activeTab="0"/>
  </bookViews>
  <sheets>
    <sheet name="Лист1" sheetId="1" r:id="rId1"/>
  </sheets>
  <definedNames>
    <definedName name="_xlnm.Print_Area" localSheetId="0">'Лист1'!$A$1:$T$53</definedName>
  </definedNames>
  <calcPr fullCalcOnLoad="1"/>
</workbook>
</file>

<file path=xl/sharedStrings.xml><?xml version="1.0" encoding="utf-8"?>
<sst xmlns="http://schemas.openxmlformats.org/spreadsheetml/2006/main" count="122" uniqueCount="72">
  <si>
    <t>наименование программы</t>
  </si>
  <si>
    <t>нормативный акт</t>
  </si>
  <si>
    <t>период</t>
  </si>
  <si>
    <t>год</t>
  </si>
  <si>
    <t>1 кв</t>
  </si>
  <si>
    <t>2 кв</t>
  </si>
  <si>
    <t>3 кв</t>
  </si>
  <si>
    <t>4 кв</t>
  </si>
  <si>
    <t>исполнение, тыс. руб.</t>
  </si>
  <si>
    <t>отклонение, тыс. руб.</t>
  </si>
  <si>
    <t>% исполнения к годовым ЛБО</t>
  </si>
  <si>
    <t>Утверждено в бюджете (ЛБО), тыс. руб.</t>
  </si>
  <si>
    <t>Долгосрочная целевая программа «Развитие малых форм хозяйствования в АПК на территории КК» на 2010-2012 годы КЦСР 5221800</t>
  </si>
  <si>
    <t>Краевая целевая программа «Пастбища для выпаса коров, содержащихся в личных подсобных хозяйствах на территории Краснодарского края» на 2008-2012 годы, КЦСР 5225300</t>
  </si>
  <si>
    <t>районные программы</t>
  </si>
  <si>
    <t>2011г.</t>
  </si>
  <si>
    <t>2012г.</t>
  </si>
  <si>
    <t>итого</t>
  </si>
  <si>
    <t>Постановление главы администрации (губернатора) КК № 1187 от 29.12.2009г.</t>
  </si>
  <si>
    <t>ЗКК от 13.03.2008г. № 1406-КЗ</t>
  </si>
  <si>
    <t>Решение Совета МО Приморско-Ахтарский район № 692 от 10.09.2008г.</t>
  </si>
  <si>
    <t>Постановление администрации МО Приморско-Ахтарский район № 998 от 15.06.2010г.</t>
  </si>
  <si>
    <t>2013г.</t>
  </si>
  <si>
    <t>2014г.</t>
  </si>
  <si>
    <t>сумма по программе за счет средств бюджета</t>
  </si>
  <si>
    <t>Постановление администрации МО Приморско-Ахтарский район № 1088 от 01.06.2010г.</t>
  </si>
  <si>
    <t>Постановление администрации МО Приморско-Ахтарский район № 2325 от 08.12.2010г.</t>
  </si>
  <si>
    <t>Ведомственная целевая программа «Информационное обслуживание деятельности администрации и Совета муниципального образования Приморско-Ахтарский район» на 2010 год, КЦСР 7951102</t>
  </si>
  <si>
    <t>Постановление администрации МО Приморско-Ахтарский район № 2045 от 09.11.2011г.</t>
  </si>
  <si>
    <t>Ведомственная целевая программа «Капитальный ремонт объектов муниципального имущества муниципального образования приморско-Ахтарский район на 2011-2012 годы» КЦСР 7951103</t>
  </si>
  <si>
    <t>Постановление администрации МО Приморско-Ахтарский район № 2554 от 31.12.2011г.</t>
  </si>
  <si>
    <t>Постановление администрации МО Приморско-Ахтарский район № 2338 от 10.12.2010г.</t>
  </si>
  <si>
    <t>Краевая ведомственная целевая программа реализации государственной молодежной политики в Краснодарском крае «Молодежь Кубани» на 2011-2013 годы» КЦСР 5244700</t>
  </si>
  <si>
    <t>Постановлене главы администрации (губернатора) КК от 23.11.2010г. № 1040</t>
  </si>
  <si>
    <t>Г.В. Клюкина</t>
  </si>
  <si>
    <t>МЦП «Развитие сельского хозяйства и рынка сельскохозяйственной  продукции, сырья и продовольствия в Приморско-Ахтарском районе на 2008-2012 годы », КЦСР 7951001</t>
  </si>
  <si>
    <t>Долгосрочная целевая программа «Информатизация Приморско-Ахтарского района на 2010-2014 годы», КЦСР 7951202</t>
  </si>
  <si>
    <t>Ведомственная целевая программа «О взаимодействии органов местного самоуправления и общественных организаций на 2011-2012 годы», КЦСР 7951111</t>
  </si>
  <si>
    <t>Постановление администрации МО Приморско-Ахтарский район № 598 от 01.04.2011г.</t>
  </si>
  <si>
    <t>Долгосрочная целевая программа «Развитие санаторно-курортного и туристского комплекса муниципального образования Приморско-Ахтарский район на 2010-2013 годы», КЦСР 7951201</t>
  </si>
  <si>
    <t>Долгосрочная целевая программа «Организация отдыха, оздоровления и занятости детей и подростков в муниципальном образовании Приморско-Ахтарский  район  на 2011-2013 годы, КЦСР 7951203</t>
  </si>
  <si>
    <t>Постановление администрации МО Приморско-Ахтарский район № 2494/1 от 27.12.2010г.</t>
  </si>
  <si>
    <t>Ведомственная целевая программа реализации молодежной политики в Приморско-Ахтарском районе «Молодежь Приморско-Ахтарского  района"  на 2011-2013 годы, КЦСР 7951106</t>
  </si>
  <si>
    <t>Ведомственная целевая программа «Развитие и укрепление материально-технической базы архивного отдела управления делами администрации  МО Приморско-Ахтарский район на 2011 год» КЦСР 7951112</t>
  </si>
  <si>
    <t>Постановление администрации МО Приморско-Ахтарский район № 787 от 25.04.2011г.</t>
  </si>
  <si>
    <t>Долгосрочная целевая программа «Об обеспечении доступности для инвалидов объектов транспортной, инженерной и социальной инфраструктуры в муниципальном образовании Приморско-Ахтарский район на 2011-2013 годы», КЦСР 7951206</t>
  </si>
  <si>
    <t>Долгосрочная целевая программа «Профилактика экстремизма и гармонизация межнациональных отношений в  МО Приморско-Ахтарский район на 2011-2013 годы» КЦСР 7951204</t>
  </si>
  <si>
    <t>Ведомственная целевая программа «Проведение инвестиционных и имиджевых  мероприятий  МО Приморско-Ахтарский район на 2011 год» КЦСР 7951114</t>
  </si>
  <si>
    <t>Долгосрочная целевая программа «Поддержка малого и среднего предпринимательства в МО Приморско-Ахтарский район на 2011-2013 годы», КЦСР 7951205</t>
  </si>
  <si>
    <t>Постановление администрации МО Приморско-Ахтарский район № 1942 от 22.10.2010г.</t>
  </si>
  <si>
    <t>2100,0*</t>
  </si>
  <si>
    <t>1603,3*</t>
  </si>
  <si>
    <t>* сумма по программам указана общая, по всем отраслям</t>
  </si>
  <si>
    <t>Постановлене главы администрации (губернатора) КК от 03.11.2010г. № 972</t>
  </si>
  <si>
    <t>Ведомственная целевая программа «Развитие детско-юношеского спорта в Краснодарском крае на 2011-2013 годы» КЦСР 5248900</t>
  </si>
  <si>
    <t>Приложение к решению Совета МО Приморско-Ахтарский район № 108 от 17.12.2010г.</t>
  </si>
  <si>
    <t>Ведомственная целевая программа «Обеспечение пожарной безопасности учреждений, подведомственных отделу культуры администрации  МО Приморско-Ахтарский район на 2011 год» КЦСР 7951113</t>
  </si>
  <si>
    <t>Программа по выполнению наказов избирателей депутатами Совета МО Приморско-Ахтарский район на 2011 год КЦСР 7951301,7951302</t>
  </si>
  <si>
    <t>931,9*</t>
  </si>
  <si>
    <t>Приказ отдела культуры администрации МО Приморско-Ахтарский район № 41-П от 29.04.2011г.</t>
  </si>
  <si>
    <t>Начальник отдела МКУ "МЦБ МО Приморско-Ахтарский район"</t>
  </si>
  <si>
    <t>Целевая программа «Развитие массового спорта на территории муниципального образования Приморско-Ахтарский район на 2009-2011 годы», КЦСР 7951207</t>
  </si>
  <si>
    <t>Постановление администрации МО Приморско-Ахтарский район № 1481 от 20.07.2009г.</t>
  </si>
  <si>
    <t>Сведения о районных и краевых целевых программах по состоянию на 31.12.2011г. по МКУ "МЦБ МО Приморско-Ахтарский район"</t>
  </si>
  <si>
    <t>Постановление администрации МО Приморско-Ахтарский район № 1080 от 01.06.2011г.</t>
  </si>
  <si>
    <t>Ведомственная целевая программа «Развитие социальной инфраструктуры для строительства жилья экономкласса"  на 2011 год, КЦСР 7951123</t>
  </si>
  <si>
    <t>Долгосрочная целевая программа «Энергосбережение и повышение знргетической эффективности в МО Приморско-Ахтарский район на 2010-2012 годы», КЦСР 7951209</t>
  </si>
  <si>
    <t>Постановление администрации МО Приморско-Ахтарский район № 1440 от 17.08.2010г.</t>
  </si>
  <si>
    <t>Долгосрочная целевая программа «Укрепление правопорядка, профилактика правонарушений и усиление борьбы с преступностью на территории МО Приморско-Ахтарский район на 2009-2011 годы», КЦСР 7951208</t>
  </si>
  <si>
    <t>Краевые программы</t>
  </si>
  <si>
    <t>Постановление главы администрации МО Приморско-Ахтарский район № 939 от 04.05.2009г.</t>
  </si>
  <si>
    <t>199,0*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</si>
</sst>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164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wrapText="1"/>
    </xf>
    <xf numFmtId="164" fontId="0" fillId="0" borderId="0" xfId="0" applyNumberFormat="1" applyAlignment="1">
      <alignment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0" borderId="2" xfId="0" applyFont="1" applyBorder="1" applyAlignment="1">
      <alignment/>
    </xf>
    <xf numFmtId="0" fontId="2" fillId="3" borderId="3" xfId="0" applyFont="1" applyFill="1" applyBorder="1" applyAlignment="1">
      <alignment wrapText="1"/>
    </xf>
    <xf numFmtId="164" fontId="2" fillId="2" borderId="3" xfId="0" applyNumberFormat="1" applyFont="1" applyFill="1" applyBorder="1" applyAlignment="1">
      <alignment wrapText="1"/>
    </xf>
    <xf numFmtId="164" fontId="2" fillId="3" borderId="3" xfId="0" applyNumberFormat="1" applyFont="1" applyFill="1" applyBorder="1" applyAlignment="1">
      <alignment wrapText="1"/>
    </xf>
    <xf numFmtId="164" fontId="2" fillId="3" borderId="4" xfId="0" applyNumberFormat="1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164" fontId="2" fillId="0" borderId="5" xfId="0" applyNumberFormat="1" applyFont="1" applyBorder="1" applyAlignment="1">
      <alignment wrapText="1"/>
    </xf>
    <xf numFmtId="0" fontId="2" fillId="2" borderId="5" xfId="0" applyFont="1" applyFill="1" applyBorder="1" applyAlignment="1">
      <alignment wrapText="1"/>
    </xf>
    <xf numFmtId="164" fontId="2" fillId="2" borderId="5" xfId="0" applyNumberFormat="1" applyFont="1" applyFill="1" applyBorder="1" applyAlignment="1">
      <alignment wrapText="1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3" borderId="7" xfId="0" applyFont="1" applyFill="1" applyBorder="1" applyAlignment="1">
      <alignment wrapText="1"/>
    </xf>
    <xf numFmtId="164" fontId="2" fillId="3" borderId="7" xfId="0" applyNumberFormat="1" applyFont="1" applyFill="1" applyBorder="1" applyAlignment="1">
      <alignment wrapText="1"/>
    </xf>
    <xf numFmtId="164" fontId="2" fillId="2" borderId="7" xfId="0" applyNumberFormat="1" applyFont="1" applyFill="1" applyBorder="1" applyAlignment="1">
      <alignment wrapText="1"/>
    </xf>
    <xf numFmtId="164" fontId="2" fillId="3" borderId="8" xfId="0" applyNumberFormat="1" applyFont="1" applyFill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65" fontId="2" fillId="0" borderId="5" xfId="0" applyNumberFormat="1" applyFont="1" applyBorder="1" applyAlignment="1">
      <alignment wrapText="1"/>
    </xf>
    <xf numFmtId="164" fontId="2" fillId="0" borderId="9" xfId="0" applyNumberFormat="1" applyFont="1" applyFill="1" applyBorder="1" applyAlignment="1">
      <alignment wrapText="1"/>
    </xf>
    <xf numFmtId="164" fontId="2" fillId="0" borderId="5" xfId="0" applyNumberFormat="1" applyFont="1" applyFill="1" applyBorder="1" applyAlignment="1">
      <alignment wrapText="1"/>
    </xf>
    <xf numFmtId="164" fontId="2" fillId="0" borderId="6" xfId="0" applyNumberFormat="1" applyFont="1" applyFill="1" applyBorder="1" applyAlignment="1">
      <alignment wrapText="1"/>
    </xf>
    <xf numFmtId="164" fontId="2" fillId="0" borderId="7" xfId="0" applyNumberFormat="1" applyFont="1" applyBorder="1" applyAlignment="1">
      <alignment wrapText="1"/>
    </xf>
    <xf numFmtId="164" fontId="2" fillId="0" borderId="7" xfId="0" applyNumberFormat="1" applyFont="1" applyFill="1" applyBorder="1" applyAlignment="1">
      <alignment wrapText="1"/>
    </xf>
    <xf numFmtId="164" fontId="2" fillId="0" borderId="8" xfId="0" applyNumberFormat="1" applyFont="1" applyFill="1" applyBorder="1" applyAlignment="1">
      <alignment wrapText="1"/>
    </xf>
    <xf numFmtId="164" fontId="2" fillId="2" borderId="2" xfId="0" applyNumberFormat="1" applyFont="1" applyFill="1" applyBorder="1" applyAlignment="1">
      <alignment wrapText="1"/>
    </xf>
    <xf numFmtId="164" fontId="2" fillId="0" borderId="2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0" fillId="4" borderId="0" xfId="0" applyFill="1" applyAlignment="1">
      <alignment/>
    </xf>
    <xf numFmtId="164" fontId="0" fillId="4" borderId="0" xfId="0" applyNumberFormat="1" applyFill="1" applyAlignment="1">
      <alignment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0" fontId="2" fillId="0" borderId="12" xfId="0" applyFont="1" applyBorder="1" applyAlignment="1">
      <alignment wrapText="1"/>
    </xf>
    <xf numFmtId="164" fontId="2" fillId="0" borderId="12" xfId="0" applyNumberFormat="1" applyFont="1" applyBorder="1" applyAlignment="1">
      <alignment wrapText="1"/>
    </xf>
    <xf numFmtId="164" fontId="2" fillId="2" borderId="12" xfId="0" applyNumberFormat="1" applyFont="1" applyFill="1" applyBorder="1" applyAlignment="1">
      <alignment wrapText="1"/>
    </xf>
    <xf numFmtId="164" fontId="2" fillId="0" borderId="12" xfId="0" applyNumberFormat="1" applyFont="1" applyFill="1" applyBorder="1" applyAlignment="1">
      <alignment wrapText="1"/>
    </xf>
    <xf numFmtId="164" fontId="2" fillId="0" borderId="13" xfId="0" applyNumberFormat="1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164" fontId="2" fillId="3" borderId="11" xfId="0" applyNumberFormat="1" applyFont="1" applyFill="1" applyBorder="1" applyAlignment="1">
      <alignment wrapText="1"/>
    </xf>
    <xf numFmtId="164" fontId="2" fillId="2" borderId="11" xfId="0" applyNumberFormat="1" applyFont="1" applyFill="1" applyBorder="1" applyAlignment="1">
      <alignment wrapText="1"/>
    </xf>
    <xf numFmtId="164" fontId="2" fillId="3" borderId="14" xfId="0" applyNumberFormat="1" applyFont="1" applyFill="1" applyBorder="1" applyAlignment="1">
      <alignment wrapText="1"/>
    </xf>
    <xf numFmtId="0" fontId="2" fillId="3" borderId="12" xfId="0" applyFont="1" applyFill="1" applyBorder="1" applyAlignment="1">
      <alignment wrapText="1"/>
    </xf>
    <xf numFmtId="164" fontId="2" fillId="3" borderId="12" xfId="0" applyNumberFormat="1" applyFont="1" applyFill="1" applyBorder="1" applyAlignment="1">
      <alignment wrapText="1"/>
    </xf>
    <xf numFmtId="164" fontId="2" fillId="3" borderId="13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164" fontId="2" fillId="0" borderId="0" xfId="0" applyNumberFormat="1" applyFont="1" applyAlignment="1">
      <alignment wrapText="1"/>
    </xf>
    <xf numFmtId="0" fontId="2" fillId="3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wrapText="1"/>
    </xf>
    <xf numFmtId="164" fontId="2" fillId="3" borderId="15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164" fontId="2" fillId="3" borderId="15" xfId="0" applyNumberFormat="1" applyFont="1" applyFill="1" applyBorder="1" applyAlignment="1">
      <alignment horizontal="right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wrapText="1"/>
    </xf>
    <xf numFmtId="165" fontId="2" fillId="0" borderId="1" xfId="0" applyNumberFormat="1" applyFont="1" applyFill="1" applyBorder="1" applyAlignment="1">
      <alignment wrapText="1"/>
    </xf>
    <xf numFmtId="0" fontId="2" fillId="3" borderId="3" xfId="0" applyFont="1" applyFill="1" applyBorder="1" applyAlignment="1">
      <alignment horizontal="right" wrapText="1"/>
    </xf>
    <xf numFmtId="165" fontId="2" fillId="3" borderId="3" xfId="0" applyNumberFormat="1" applyFont="1" applyFill="1" applyBorder="1" applyAlignment="1">
      <alignment wrapText="1"/>
    </xf>
    <xf numFmtId="164" fontId="2" fillId="3" borderId="3" xfId="0" applyNumberFormat="1" applyFont="1" applyFill="1" applyBorder="1" applyAlignment="1">
      <alignment horizontal="right" wrapText="1"/>
    </xf>
    <xf numFmtId="164" fontId="2" fillId="3" borderId="7" xfId="0" applyNumberFormat="1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25" xfId="0" applyFont="1" applyBorder="1" applyAlignment="1">
      <alignment horizontal="left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5"/>
  <sheetViews>
    <sheetView tabSelected="1" view="pageBreakPreview" zoomScaleSheetLayoutView="100" workbookViewId="0" topLeftCell="A1">
      <selection activeCell="B27" sqref="B27:B29"/>
    </sheetView>
  </sheetViews>
  <sheetFormatPr defaultColWidth="9.00390625" defaultRowHeight="12.75"/>
  <cols>
    <col min="1" max="1" width="33.25390625" style="0" customWidth="1"/>
    <col min="2" max="2" width="21.625" style="0" customWidth="1"/>
    <col min="4" max="4" width="13.75390625" style="0" customWidth="1"/>
    <col min="9" max="9" width="10.875" style="0" customWidth="1"/>
    <col min="20" max="20" width="12.375" style="0" customWidth="1"/>
  </cols>
  <sheetData>
    <row r="1" spans="1:20" ht="18.75">
      <c r="A1" s="1"/>
      <c r="B1" s="1"/>
      <c r="C1" s="102" t="s">
        <v>63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25.5" customHeight="1">
      <c r="A3" s="103" t="s">
        <v>0</v>
      </c>
      <c r="B3" s="103" t="s">
        <v>1</v>
      </c>
      <c r="C3" s="103" t="s">
        <v>2</v>
      </c>
      <c r="D3" s="103" t="s">
        <v>24</v>
      </c>
      <c r="E3" s="103" t="s">
        <v>11</v>
      </c>
      <c r="F3" s="103"/>
      <c r="G3" s="103"/>
      <c r="H3" s="103"/>
      <c r="I3" s="103"/>
      <c r="J3" s="103" t="s">
        <v>8</v>
      </c>
      <c r="K3" s="103"/>
      <c r="L3" s="103"/>
      <c r="M3" s="103"/>
      <c r="N3" s="103"/>
      <c r="O3" s="103" t="s">
        <v>9</v>
      </c>
      <c r="P3" s="103"/>
      <c r="Q3" s="103"/>
      <c r="R3" s="103"/>
      <c r="S3" s="103"/>
      <c r="T3" s="103" t="s">
        <v>10</v>
      </c>
    </row>
    <row r="4" spans="1:20" ht="41.25" customHeight="1">
      <c r="A4" s="103"/>
      <c r="B4" s="103"/>
      <c r="C4" s="103"/>
      <c r="D4" s="103"/>
      <c r="E4" s="10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10" t="s">
        <v>3</v>
      </c>
      <c r="K4" s="5" t="s">
        <v>4</v>
      </c>
      <c r="L4" s="5" t="s">
        <v>5</v>
      </c>
      <c r="M4" s="5" t="s">
        <v>6</v>
      </c>
      <c r="N4" s="5" t="s">
        <v>7</v>
      </c>
      <c r="O4" s="10" t="s">
        <v>3</v>
      </c>
      <c r="P4" s="5" t="s">
        <v>4</v>
      </c>
      <c r="Q4" s="5" t="s">
        <v>5</v>
      </c>
      <c r="R4" s="5" t="s">
        <v>6</v>
      </c>
      <c r="S4" s="5" t="s">
        <v>7</v>
      </c>
      <c r="T4" s="103"/>
    </row>
    <row r="5" spans="1:20" ht="15.75">
      <c r="A5" s="4">
        <v>1</v>
      </c>
      <c r="B5" s="4">
        <v>2</v>
      </c>
      <c r="C5" s="4">
        <v>3</v>
      </c>
      <c r="D5" s="4">
        <v>4</v>
      </c>
      <c r="E5" s="11">
        <v>5</v>
      </c>
      <c r="F5" s="4">
        <v>6</v>
      </c>
      <c r="G5" s="4">
        <v>7</v>
      </c>
      <c r="H5" s="4">
        <v>8</v>
      </c>
      <c r="I5" s="4">
        <v>9</v>
      </c>
      <c r="J5" s="11">
        <v>10</v>
      </c>
      <c r="K5" s="4">
        <v>11</v>
      </c>
      <c r="L5" s="4">
        <v>12</v>
      </c>
      <c r="M5" s="4">
        <v>13</v>
      </c>
      <c r="N5" s="4">
        <v>14</v>
      </c>
      <c r="O5" s="11">
        <v>15</v>
      </c>
      <c r="P5" s="4">
        <v>16</v>
      </c>
      <c r="Q5" s="4">
        <v>17</v>
      </c>
      <c r="R5" s="4">
        <v>18</v>
      </c>
      <c r="S5" s="6">
        <v>19</v>
      </c>
      <c r="T5" s="4">
        <v>20</v>
      </c>
    </row>
    <row r="6" spans="1:20" ht="16.5" thickBot="1">
      <c r="A6" s="14" t="s">
        <v>14</v>
      </c>
      <c r="B6" s="15"/>
      <c r="C6" s="15"/>
      <c r="D6" s="15"/>
      <c r="E6" s="16"/>
      <c r="F6" s="15"/>
      <c r="G6" s="15"/>
      <c r="H6" s="15"/>
      <c r="I6" s="15"/>
      <c r="J6" s="16"/>
      <c r="K6" s="15"/>
      <c r="L6" s="15"/>
      <c r="M6" s="15"/>
      <c r="N6" s="15"/>
      <c r="O6" s="16"/>
      <c r="P6" s="15"/>
      <c r="Q6" s="15"/>
      <c r="R6" s="15"/>
      <c r="S6" s="17"/>
      <c r="T6" s="15"/>
    </row>
    <row r="7" spans="1:21" ht="15.75">
      <c r="A7" s="65" t="s">
        <v>29</v>
      </c>
      <c r="B7" s="100" t="s">
        <v>30</v>
      </c>
      <c r="C7" s="18" t="s">
        <v>15</v>
      </c>
      <c r="D7" s="73">
        <v>4997.4</v>
      </c>
      <c r="E7" s="19">
        <f>SUM(F7:I7)</f>
        <v>4817.4</v>
      </c>
      <c r="F7" s="20">
        <v>985.7</v>
      </c>
      <c r="G7" s="20">
        <v>3406</v>
      </c>
      <c r="H7" s="20">
        <v>0</v>
      </c>
      <c r="I7" s="20">
        <v>425.7</v>
      </c>
      <c r="J7" s="19">
        <f>SUM(K7:N7)</f>
        <v>4505.400000000001</v>
      </c>
      <c r="K7" s="20">
        <v>985.6</v>
      </c>
      <c r="L7" s="20">
        <v>1614.9</v>
      </c>
      <c r="M7" s="20">
        <v>1550.6</v>
      </c>
      <c r="N7" s="20">
        <v>354.3</v>
      </c>
      <c r="O7" s="19">
        <f>SUM(P7:S7)</f>
        <v>311.9999999999999</v>
      </c>
      <c r="P7" s="20">
        <f>SUM(F7-K7)</f>
        <v>0.10000000000002274</v>
      </c>
      <c r="Q7" s="20">
        <f>SUM(G7-L7)</f>
        <v>1791.1</v>
      </c>
      <c r="R7" s="20">
        <f>SUM(H7-M7)</f>
        <v>-1550.6</v>
      </c>
      <c r="S7" s="20">
        <f>SUM(I7-N7)</f>
        <v>71.39999999999998</v>
      </c>
      <c r="T7" s="21">
        <f>SUM(J7/E7*100)</f>
        <v>93.52347739444515</v>
      </c>
      <c r="U7" s="45"/>
    </row>
    <row r="8" spans="1:21" ht="96" customHeight="1" thickBot="1">
      <c r="A8" s="95"/>
      <c r="B8" s="101"/>
      <c r="C8" s="22" t="s">
        <v>16</v>
      </c>
      <c r="D8" s="36">
        <v>20038</v>
      </c>
      <c r="E8" s="24"/>
      <c r="F8" s="23"/>
      <c r="G8" s="23"/>
      <c r="H8" s="23"/>
      <c r="I8" s="23"/>
      <c r="J8" s="25"/>
      <c r="K8" s="23"/>
      <c r="L8" s="23"/>
      <c r="M8" s="23"/>
      <c r="N8" s="23"/>
      <c r="O8" s="25"/>
      <c r="P8" s="23"/>
      <c r="Q8" s="23"/>
      <c r="R8" s="23"/>
      <c r="S8" s="26"/>
      <c r="T8" s="27"/>
      <c r="U8" s="45"/>
    </row>
    <row r="9" spans="1:21" ht="28.5" customHeight="1">
      <c r="A9" s="65" t="s">
        <v>37</v>
      </c>
      <c r="B9" s="80" t="s">
        <v>38</v>
      </c>
      <c r="C9" s="18" t="s">
        <v>15</v>
      </c>
      <c r="D9" s="20">
        <v>500</v>
      </c>
      <c r="E9" s="19">
        <f>SUM(F9:I9)</f>
        <v>500</v>
      </c>
      <c r="F9" s="20">
        <v>0</v>
      </c>
      <c r="G9" s="20">
        <v>255</v>
      </c>
      <c r="H9" s="20">
        <v>100</v>
      </c>
      <c r="I9" s="20">
        <v>145</v>
      </c>
      <c r="J9" s="19">
        <f>SUM(K9:N9)</f>
        <v>499.5</v>
      </c>
      <c r="K9" s="20">
        <v>0</v>
      </c>
      <c r="L9" s="20">
        <v>234.5</v>
      </c>
      <c r="M9" s="20">
        <v>144.9</v>
      </c>
      <c r="N9" s="20">
        <v>120.1</v>
      </c>
      <c r="O9" s="19">
        <f>SUM(P9:S9)</f>
        <v>0.5</v>
      </c>
      <c r="P9" s="20">
        <f>SUM(F9-K9)</f>
        <v>0</v>
      </c>
      <c r="Q9" s="20">
        <f>SUM(G9-L9)</f>
        <v>20.5</v>
      </c>
      <c r="R9" s="20">
        <f>SUM(H9-M9)</f>
        <v>-44.900000000000006</v>
      </c>
      <c r="S9" s="20">
        <f>SUM(I9-N9)</f>
        <v>24.900000000000006</v>
      </c>
      <c r="T9" s="21">
        <f>SUM(J9/E9*100)</f>
        <v>99.9</v>
      </c>
      <c r="U9" s="45"/>
    </row>
    <row r="10" spans="1:21" ht="73.5" customHeight="1" thickBot="1">
      <c r="A10" s="95"/>
      <c r="B10" s="82"/>
      <c r="C10" s="5" t="s">
        <v>16</v>
      </c>
      <c r="D10" s="12">
        <v>500</v>
      </c>
      <c r="E10" s="9"/>
      <c r="F10" s="12"/>
      <c r="G10" s="12"/>
      <c r="H10" s="12"/>
      <c r="I10" s="12"/>
      <c r="J10" s="9"/>
      <c r="K10" s="12"/>
      <c r="L10" s="12"/>
      <c r="M10" s="12"/>
      <c r="N10" s="12"/>
      <c r="O10" s="9"/>
      <c r="P10" s="12"/>
      <c r="Q10" s="12"/>
      <c r="R10" s="12"/>
      <c r="S10" s="12"/>
      <c r="T10" s="35"/>
      <c r="U10" s="45"/>
    </row>
    <row r="11" spans="1:21" ht="126" customHeight="1" thickBot="1">
      <c r="A11" s="70" t="s">
        <v>43</v>
      </c>
      <c r="B11" s="44" t="s">
        <v>44</v>
      </c>
      <c r="C11" s="29" t="s">
        <v>15</v>
      </c>
      <c r="D11" s="30">
        <v>113.8</v>
      </c>
      <c r="E11" s="31">
        <f>SUM(F11:I11)</f>
        <v>113.8</v>
      </c>
      <c r="F11" s="30">
        <v>0</v>
      </c>
      <c r="G11" s="30">
        <v>113.8</v>
      </c>
      <c r="H11" s="30">
        <v>0</v>
      </c>
      <c r="I11" s="30">
        <v>0</v>
      </c>
      <c r="J11" s="31">
        <f>SUM(K11:N11)</f>
        <v>113.8</v>
      </c>
      <c r="K11" s="30">
        <v>0</v>
      </c>
      <c r="L11" s="30">
        <v>0</v>
      </c>
      <c r="M11" s="30">
        <v>113.8</v>
      </c>
      <c r="N11" s="30">
        <v>0</v>
      </c>
      <c r="O11" s="31">
        <f aca="true" t="shared" si="0" ref="O11:S12">SUM(E11-J11)</f>
        <v>0</v>
      </c>
      <c r="P11" s="30">
        <f t="shared" si="0"/>
        <v>0</v>
      </c>
      <c r="Q11" s="30">
        <f t="shared" si="0"/>
        <v>113.8</v>
      </c>
      <c r="R11" s="30">
        <f t="shared" si="0"/>
        <v>-113.8</v>
      </c>
      <c r="S11" s="30">
        <f t="shared" si="0"/>
        <v>0</v>
      </c>
      <c r="T11" s="32">
        <f>SUM(J11/E11*100)</f>
        <v>100</v>
      </c>
      <c r="U11" s="45"/>
    </row>
    <row r="12" spans="1:21" ht="35.25" customHeight="1" thickBot="1">
      <c r="A12" s="83" t="s">
        <v>46</v>
      </c>
      <c r="B12" s="80" t="s">
        <v>44</v>
      </c>
      <c r="C12" s="29" t="s">
        <v>15</v>
      </c>
      <c r="D12" s="30">
        <v>124</v>
      </c>
      <c r="E12" s="31">
        <f>SUM(F12:I12)</f>
        <v>104</v>
      </c>
      <c r="F12" s="30">
        <v>0</v>
      </c>
      <c r="G12" s="30">
        <v>20</v>
      </c>
      <c r="H12" s="30">
        <v>44</v>
      </c>
      <c r="I12" s="30">
        <v>40</v>
      </c>
      <c r="J12" s="31">
        <f>SUM(K12:N12)</f>
        <v>104</v>
      </c>
      <c r="K12" s="30">
        <v>0</v>
      </c>
      <c r="L12" s="30">
        <v>0</v>
      </c>
      <c r="M12" s="30">
        <v>51</v>
      </c>
      <c r="N12" s="30">
        <v>53</v>
      </c>
      <c r="O12" s="31">
        <f t="shared" si="0"/>
        <v>0</v>
      </c>
      <c r="P12" s="30">
        <f t="shared" si="0"/>
        <v>0</v>
      </c>
      <c r="Q12" s="30">
        <f t="shared" si="0"/>
        <v>20</v>
      </c>
      <c r="R12" s="30">
        <f t="shared" si="0"/>
        <v>-7</v>
      </c>
      <c r="S12" s="30">
        <f t="shared" si="0"/>
        <v>-13</v>
      </c>
      <c r="T12" s="32">
        <f>SUM(J12/E12*100)</f>
        <v>100</v>
      </c>
      <c r="U12" s="45"/>
    </row>
    <row r="13" spans="1:21" ht="36" customHeight="1" thickBot="1">
      <c r="A13" s="84"/>
      <c r="B13" s="81"/>
      <c r="C13" s="44" t="s">
        <v>16</v>
      </c>
      <c r="D13" s="39">
        <v>115.5</v>
      </c>
      <c r="E13" s="31"/>
      <c r="F13" s="39"/>
      <c r="G13" s="39"/>
      <c r="H13" s="39"/>
      <c r="I13" s="39"/>
      <c r="J13" s="31"/>
      <c r="K13" s="39"/>
      <c r="L13" s="39"/>
      <c r="M13" s="39"/>
      <c r="N13" s="39"/>
      <c r="O13" s="31"/>
      <c r="P13" s="39"/>
      <c r="Q13" s="39"/>
      <c r="R13" s="39"/>
      <c r="S13" s="39"/>
      <c r="T13" s="40"/>
      <c r="U13" s="45"/>
    </row>
    <row r="14" spans="1:21" ht="43.5" customHeight="1" thickBot="1">
      <c r="A14" s="85"/>
      <c r="B14" s="82"/>
      <c r="C14" s="44" t="s">
        <v>22</v>
      </c>
      <c r="D14" s="39">
        <v>77</v>
      </c>
      <c r="E14" s="31"/>
      <c r="F14" s="39"/>
      <c r="G14" s="39"/>
      <c r="H14" s="39"/>
      <c r="I14" s="39"/>
      <c r="J14" s="31"/>
      <c r="K14" s="39"/>
      <c r="L14" s="39"/>
      <c r="M14" s="39"/>
      <c r="N14" s="39"/>
      <c r="O14" s="31"/>
      <c r="P14" s="39"/>
      <c r="Q14" s="39"/>
      <c r="R14" s="39"/>
      <c r="S14" s="39"/>
      <c r="T14" s="40"/>
      <c r="U14" s="45"/>
    </row>
    <row r="15" spans="1:21" ht="96" customHeight="1" thickBot="1">
      <c r="A15" s="70" t="s">
        <v>47</v>
      </c>
      <c r="B15" s="44" t="s">
        <v>26</v>
      </c>
      <c r="C15" s="29" t="s">
        <v>15</v>
      </c>
      <c r="D15" s="30">
        <v>2000</v>
      </c>
      <c r="E15" s="31">
        <f>SUM(F15:I15)</f>
        <v>2000</v>
      </c>
      <c r="F15" s="30">
        <v>0</v>
      </c>
      <c r="G15" s="30">
        <v>50</v>
      </c>
      <c r="H15" s="30">
        <v>1934</v>
      </c>
      <c r="I15" s="30">
        <v>16</v>
      </c>
      <c r="J15" s="31">
        <f>SUM(K15:N15)</f>
        <v>1995.5</v>
      </c>
      <c r="K15" s="30">
        <v>0</v>
      </c>
      <c r="L15" s="30">
        <v>0</v>
      </c>
      <c r="M15" s="30">
        <v>1738.4</v>
      </c>
      <c r="N15" s="30">
        <v>257.1</v>
      </c>
      <c r="O15" s="31">
        <f aca="true" t="shared" si="1" ref="O15:S16">SUM(E15-J15)</f>
        <v>4.5</v>
      </c>
      <c r="P15" s="30">
        <f t="shared" si="1"/>
        <v>0</v>
      </c>
      <c r="Q15" s="30">
        <f t="shared" si="1"/>
        <v>50</v>
      </c>
      <c r="R15" s="30">
        <f t="shared" si="1"/>
        <v>195.5999999999999</v>
      </c>
      <c r="S15" s="30">
        <f t="shared" si="1"/>
        <v>-241.10000000000002</v>
      </c>
      <c r="T15" s="32">
        <f>SUM(J15/E15*100)</f>
        <v>99.775</v>
      </c>
      <c r="U15" s="46">
        <f aca="true" t="shared" si="2" ref="U15:U24">SUM(O15+J15-E15)</f>
        <v>0</v>
      </c>
    </row>
    <row r="16" spans="1:21" ht="28.5" customHeight="1">
      <c r="A16" s="89" t="s">
        <v>35</v>
      </c>
      <c r="B16" s="92" t="s">
        <v>20</v>
      </c>
      <c r="C16" s="18" t="s">
        <v>15</v>
      </c>
      <c r="D16" s="20">
        <v>543</v>
      </c>
      <c r="E16" s="19">
        <f>SUM(F16:I16)</f>
        <v>525</v>
      </c>
      <c r="F16" s="20">
        <v>0</v>
      </c>
      <c r="G16" s="20">
        <v>50</v>
      </c>
      <c r="H16" s="20">
        <v>350</v>
      </c>
      <c r="I16" s="20">
        <v>125</v>
      </c>
      <c r="J16" s="19">
        <f>SUM(K16:N16)</f>
        <v>525</v>
      </c>
      <c r="K16" s="20">
        <v>0</v>
      </c>
      <c r="L16" s="20">
        <v>50</v>
      </c>
      <c r="M16" s="20">
        <v>350</v>
      </c>
      <c r="N16" s="20">
        <v>125</v>
      </c>
      <c r="O16" s="19">
        <f t="shared" si="1"/>
        <v>0</v>
      </c>
      <c r="P16" s="20">
        <f t="shared" si="1"/>
        <v>0</v>
      </c>
      <c r="Q16" s="20">
        <f t="shared" si="1"/>
        <v>0</v>
      </c>
      <c r="R16" s="20">
        <f t="shared" si="1"/>
        <v>0</v>
      </c>
      <c r="S16" s="20">
        <f t="shared" si="1"/>
        <v>0</v>
      </c>
      <c r="T16" s="21">
        <f>SUM(J16/E16*100)</f>
        <v>100</v>
      </c>
      <c r="U16" s="46">
        <f t="shared" si="2"/>
        <v>0</v>
      </c>
    </row>
    <row r="17" spans="1:21" ht="82.5" customHeight="1" thickBot="1">
      <c r="A17" s="91"/>
      <c r="B17" s="94"/>
      <c r="C17" s="22" t="s">
        <v>16</v>
      </c>
      <c r="D17" s="36">
        <v>420</v>
      </c>
      <c r="E17" s="25"/>
      <c r="F17" s="23"/>
      <c r="G17" s="23"/>
      <c r="H17" s="23"/>
      <c r="I17" s="23"/>
      <c r="J17" s="25"/>
      <c r="K17" s="23"/>
      <c r="L17" s="23"/>
      <c r="M17" s="23"/>
      <c r="N17" s="23"/>
      <c r="O17" s="25"/>
      <c r="P17" s="23"/>
      <c r="Q17" s="23"/>
      <c r="R17" s="23"/>
      <c r="S17" s="26"/>
      <c r="T17" s="27"/>
      <c r="U17" s="46">
        <f t="shared" si="2"/>
        <v>0</v>
      </c>
    </row>
    <row r="18" spans="1:21" ht="19.5" customHeight="1">
      <c r="A18" s="89" t="s">
        <v>36</v>
      </c>
      <c r="B18" s="92" t="s">
        <v>21</v>
      </c>
      <c r="C18" s="18" t="s">
        <v>15</v>
      </c>
      <c r="D18" s="74">
        <v>1150.5</v>
      </c>
      <c r="E18" s="19">
        <f>SUM(F18:I18)</f>
        <v>618.6</v>
      </c>
      <c r="F18" s="20">
        <v>0</v>
      </c>
      <c r="G18" s="20">
        <v>471.8</v>
      </c>
      <c r="H18" s="20">
        <v>96.2</v>
      </c>
      <c r="I18" s="20">
        <v>50.6</v>
      </c>
      <c r="J18" s="19">
        <f>SUM(K18:N18)</f>
        <v>590.6</v>
      </c>
      <c r="K18" s="20">
        <v>0</v>
      </c>
      <c r="L18" s="20">
        <v>274.6</v>
      </c>
      <c r="M18" s="20">
        <v>233</v>
      </c>
      <c r="N18" s="20">
        <v>83</v>
      </c>
      <c r="O18" s="19">
        <f>SUM(E18-J18)</f>
        <v>28</v>
      </c>
      <c r="P18" s="20">
        <f>SUM(F18-K18)</f>
        <v>0</v>
      </c>
      <c r="Q18" s="20">
        <f>SUM(G18-L18)</f>
        <v>197.2</v>
      </c>
      <c r="R18" s="20">
        <f>SUM(H18-M18)</f>
        <v>-136.8</v>
      </c>
      <c r="S18" s="20">
        <f>SUM(I18-N18)</f>
        <v>-32.4</v>
      </c>
      <c r="T18" s="21">
        <f>SUM(J18/E18*100)</f>
        <v>95.47365017782089</v>
      </c>
      <c r="U18" s="46">
        <f t="shared" si="2"/>
        <v>0</v>
      </c>
    </row>
    <row r="19" spans="1:21" ht="15.75">
      <c r="A19" s="90"/>
      <c r="B19" s="93"/>
      <c r="C19" s="5" t="s">
        <v>16</v>
      </c>
      <c r="D19" s="72">
        <v>365.75</v>
      </c>
      <c r="E19" s="9"/>
      <c r="F19" s="7"/>
      <c r="G19" s="7"/>
      <c r="H19" s="7"/>
      <c r="I19" s="7"/>
      <c r="J19" s="9"/>
      <c r="K19" s="7"/>
      <c r="L19" s="7"/>
      <c r="M19" s="7"/>
      <c r="N19" s="7"/>
      <c r="O19" s="9"/>
      <c r="P19" s="7"/>
      <c r="Q19" s="7"/>
      <c r="R19" s="7"/>
      <c r="S19" s="8"/>
      <c r="T19" s="33"/>
      <c r="U19" s="46">
        <f t="shared" si="2"/>
        <v>0</v>
      </c>
    </row>
    <row r="20" spans="1:21" ht="15.75">
      <c r="A20" s="90"/>
      <c r="B20" s="93"/>
      <c r="C20" s="5" t="s">
        <v>22</v>
      </c>
      <c r="D20" s="72">
        <v>365.75</v>
      </c>
      <c r="E20" s="9"/>
      <c r="F20" s="7"/>
      <c r="G20" s="7"/>
      <c r="H20" s="7"/>
      <c r="I20" s="7"/>
      <c r="J20" s="9"/>
      <c r="K20" s="7"/>
      <c r="L20" s="7"/>
      <c r="M20" s="7"/>
      <c r="N20" s="7"/>
      <c r="O20" s="9"/>
      <c r="P20" s="7"/>
      <c r="Q20" s="7"/>
      <c r="R20" s="7"/>
      <c r="S20" s="8"/>
      <c r="T20" s="33"/>
      <c r="U20" s="46">
        <f t="shared" si="2"/>
        <v>0</v>
      </c>
    </row>
    <row r="21" spans="1:21" ht="32.25" customHeight="1" thickBot="1">
      <c r="A21" s="90"/>
      <c r="B21" s="93"/>
      <c r="C21" s="5" t="s">
        <v>23</v>
      </c>
      <c r="D21" s="72">
        <v>365.75</v>
      </c>
      <c r="E21" s="9"/>
      <c r="F21" s="7"/>
      <c r="G21" s="7"/>
      <c r="H21" s="7"/>
      <c r="I21" s="7"/>
      <c r="J21" s="9"/>
      <c r="K21" s="7"/>
      <c r="L21" s="7"/>
      <c r="M21" s="7"/>
      <c r="N21" s="7"/>
      <c r="O21" s="9"/>
      <c r="P21" s="7"/>
      <c r="Q21" s="7"/>
      <c r="R21" s="7"/>
      <c r="S21" s="8"/>
      <c r="T21" s="33"/>
      <c r="U21" s="46">
        <f t="shared" si="2"/>
        <v>0</v>
      </c>
    </row>
    <row r="22" spans="1:21" ht="16.5" hidden="1" thickBot="1">
      <c r="A22" s="91"/>
      <c r="B22" s="94"/>
      <c r="C22" s="22" t="s">
        <v>17</v>
      </c>
      <c r="D22" s="34">
        <f>SUM(D18:D21)</f>
        <v>2247.75</v>
      </c>
      <c r="E22" s="25"/>
      <c r="F22" s="23"/>
      <c r="G22" s="23"/>
      <c r="H22" s="23"/>
      <c r="I22" s="23"/>
      <c r="J22" s="25"/>
      <c r="K22" s="23"/>
      <c r="L22" s="23"/>
      <c r="M22" s="23"/>
      <c r="N22" s="23"/>
      <c r="O22" s="25"/>
      <c r="P22" s="23"/>
      <c r="Q22" s="23"/>
      <c r="R22" s="23"/>
      <c r="S22" s="26"/>
      <c r="T22" s="27"/>
      <c r="U22" s="13">
        <f t="shared" si="2"/>
        <v>0</v>
      </c>
    </row>
    <row r="23" spans="1:21" ht="111" thickBot="1">
      <c r="A23" s="71" t="s">
        <v>27</v>
      </c>
      <c r="B23" s="44" t="s">
        <v>28</v>
      </c>
      <c r="C23" s="29" t="s">
        <v>15</v>
      </c>
      <c r="D23" s="30">
        <v>2600</v>
      </c>
      <c r="E23" s="31">
        <f>SUM(F23:I23)</f>
        <v>2600</v>
      </c>
      <c r="F23" s="30">
        <v>500</v>
      </c>
      <c r="G23" s="30">
        <v>650</v>
      </c>
      <c r="H23" s="30">
        <v>800</v>
      </c>
      <c r="I23" s="30">
        <v>650</v>
      </c>
      <c r="J23" s="31">
        <f>SUM(K23:N23)</f>
        <v>2598.4</v>
      </c>
      <c r="K23" s="30">
        <v>447.7</v>
      </c>
      <c r="L23" s="30">
        <v>574.9</v>
      </c>
      <c r="M23" s="30">
        <v>693.9</v>
      </c>
      <c r="N23" s="30">
        <v>881.9</v>
      </c>
      <c r="O23" s="31">
        <f aca="true" t="shared" si="3" ref="O23:S24">SUM(E23-J23)</f>
        <v>1.599999999999909</v>
      </c>
      <c r="P23" s="30">
        <f t="shared" si="3"/>
        <v>52.30000000000001</v>
      </c>
      <c r="Q23" s="30">
        <f t="shared" si="3"/>
        <v>75.10000000000002</v>
      </c>
      <c r="R23" s="30">
        <f t="shared" si="3"/>
        <v>106.10000000000002</v>
      </c>
      <c r="S23" s="30">
        <f t="shared" si="3"/>
        <v>-231.89999999999998</v>
      </c>
      <c r="T23" s="32">
        <f>SUM(J23/E23*100)</f>
        <v>99.93846153846154</v>
      </c>
      <c r="U23" s="46">
        <f t="shared" si="2"/>
        <v>0</v>
      </c>
    </row>
    <row r="24" spans="1:21" ht="23.25" customHeight="1">
      <c r="A24" s="65" t="s">
        <v>39</v>
      </c>
      <c r="B24" s="80" t="s">
        <v>25</v>
      </c>
      <c r="C24" s="18" t="s">
        <v>15</v>
      </c>
      <c r="D24" s="20">
        <v>1380.4</v>
      </c>
      <c r="E24" s="19">
        <f>SUM(F24:I24)</f>
        <v>325.29999999999995</v>
      </c>
      <c r="F24" s="20">
        <v>94.2</v>
      </c>
      <c r="G24" s="20">
        <v>185.7</v>
      </c>
      <c r="H24" s="20">
        <v>0</v>
      </c>
      <c r="I24" s="20">
        <v>45.4</v>
      </c>
      <c r="J24" s="19">
        <f>SUM(K24:N24)</f>
        <v>319.4</v>
      </c>
      <c r="K24" s="20">
        <v>90.7</v>
      </c>
      <c r="L24" s="20">
        <v>16.6</v>
      </c>
      <c r="M24" s="20">
        <v>94.2</v>
      </c>
      <c r="N24" s="20">
        <v>117.9</v>
      </c>
      <c r="O24" s="19">
        <f t="shared" si="3"/>
        <v>5.899999999999977</v>
      </c>
      <c r="P24" s="20">
        <f t="shared" si="3"/>
        <v>3.5</v>
      </c>
      <c r="Q24" s="20">
        <f t="shared" si="3"/>
        <v>169.1</v>
      </c>
      <c r="R24" s="20">
        <f t="shared" si="3"/>
        <v>-94.2</v>
      </c>
      <c r="S24" s="20">
        <f t="shared" si="3"/>
        <v>-72.5</v>
      </c>
      <c r="T24" s="21">
        <f>SUM(J24/E24*100)</f>
        <v>98.18628957885029</v>
      </c>
      <c r="U24" s="46">
        <f t="shared" si="2"/>
        <v>0</v>
      </c>
    </row>
    <row r="25" spans="1:21" ht="54" customHeight="1">
      <c r="A25" s="86"/>
      <c r="B25" s="81"/>
      <c r="C25" s="5" t="s">
        <v>16</v>
      </c>
      <c r="D25" s="12">
        <v>700</v>
      </c>
      <c r="E25" s="9"/>
      <c r="F25" s="12"/>
      <c r="G25" s="12"/>
      <c r="H25" s="12"/>
      <c r="I25" s="12"/>
      <c r="J25" s="9"/>
      <c r="K25" s="12"/>
      <c r="L25" s="12"/>
      <c r="M25" s="12"/>
      <c r="N25" s="12"/>
      <c r="O25" s="9"/>
      <c r="P25" s="12"/>
      <c r="Q25" s="12"/>
      <c r="R25" s="12"/>
      <c r="S25" s="12"/>
      <c r="T25" s="35"/>
      <c r="U25" s="46"/>
    </row>
    <row r="26" spans="1:21" ht="30.75" customHeight="1" thickBot="1">
      <c r="A26" s="95"/>
      <c r="B26" s="82"/>
      <c r="C26" s="15" t="s">
        <v>22</v>
      </c>
      <c r="D26" s="42">
        <v>570</v>
      </c>
      <c r="E26" s="41"/>
      <c r="F26" s="42"/>
      <c r="G26" s="42"/>
      <c r="H26" s="42"/>
      <c r="I26" s="42"/>
      <c r="J26" s="41"/>
      <c r="K26" s="42"/>
      <c r="L26" s="42"/>
      <c r="M26" s="42"/>
      <c r="N26" s="42"/>
      <c r="O26" s="41"/>
      <c r="P26" s="42"/>
      <c r="Q26" s="42"/>
      <c r="R26" s="42"/>
      <c r="S26" s="42"/>
      <c r="T26" s="43"/>
      <c r="U26" s="46"/>
    </row>
    <row r="27" spans="1:21" ht="30.75" customHeight="1">
      <c r="A27" s="65" t="s">
        <v>48</v>
      </c>
      <c r="B27" s="87" t="s">
        <v>49</v>
      </c>
      <c r="C27" s="18" t="s">
        <v>15</v>
      </c>
      <c r="D27" s="20">
        <v>105</v>
      </c>
      <c r="E27" s="19">
        <f>SUM(F27:I27)</f>
        <v>105</v>
      </c>
      <c r="F27" s="20">
        <v>0</v>
      </c>
      <c r="G27" s="20">
        <v>12</v>
      </c>
      <c r="H27" s="20">
        <v>56</v>
      </c>
      <c r="I27" s="20">
        <v>37</v>
      </c>
      <c r="J27" s="19">
        <f>SUM(K27:N27)</f>
        <v>105</v>
      </c>
      <c r="K27" s="20">
        <v>0</v>
      </c>
      <c r="L27" s="20">
        <v>0</v>
      </c>
      <c r="M27" s="20">
        <v>17.6</v>
      </c>
      <c r="N27" s="20">
        <v>87.4</v>
      </c>
      <c r="O27" s="19">
        <f>SUM(E27-J27)</f>
        <v>0</v>
      </c>
      <c r="P27" s="20">
        <f>SUM(F27-K27)</f>
        <v>0</v>
      </c>
      <c r="Q27" s="20">
        <f>SUM(G27-L27)</f>
        <v>12</v>
      </c>
      <c r="R27" s="20">
        <f>SUM(H27-M27)</f>
        <v>38.4</v>
      </c>
      <c r="S27" s="20">
        <f>SUM(I27-N27)</f>
        <v>-50.400000000000006</v>
      </c>
      <c r="T27" s="21">
        <f>SUM(J27/E27*100)</f>
        <v>100</v>
      </c>
      <c r="U27" s="46"/>
    </row>
    <row r="28" spans="1:21" ht="30.75" customHeight="1">
      <c r="A28" s="86"/>
      <c r="B28" s="88"/>
      <c r="C28" s="5" t="s">
        <v>16</v>
      </c>
      <c r="D28" s="12">
        <v>475</v>
      </c>
      <c r="E28" s="9"/>
      <c r="F28" s="12"/>
      <c r="G28" s="12"/>
      <c r="H28" s="12"/>
      <c r="I28" s="12"/>
      <c r="J28" s="9"/>
      <c r="K28" s="12"/>
      <c r="L28" s="12"/>
      <c r="M28" s="12"/>
      <c r="N28" s="12"/>
      <c r="O28" s="9"/>
      <c r="P28" s="12"/>
      <c r="Q28" s="12"/>
      <c r="R28" s="12"/>
      <c r="S28" s="12"/>
      <c r="T28" s="35"/>
      <c r="U28" s="46"/>
    </row>
    <row r="29" spans="1:21" ht="30.75" customHeight="1" thickBot="1">
      <c r="A29" s="86"/>
      <c r="B29" s="88"/>
      <c r="C29" s="15" t="s">
        <v>22</v>
      </c>
      <c r="D29" s="42">
        <v>485</v>
      </c>
      <c r="E29" s="41"/>
      <c r="F29" s="42"/>
      <c r="G29" s="42"/>
      <c r="H29" s="42"/>
      <c r="I29" s="42"/>
      <c r="J29" s="41"/>
      <c r="K29" s="42"/>
      <c r="L29" s="42"/>
      <c r="M29" s="42"/>
      <c r="N29" s="42"/>
      <c r="O29" s="41"/>
      <c r="P29" s="42"/>
      <c r="Q29" s="42"/>
      <c r="R29" s="42"/>
      <c r="S29" s="42"/>
      <c r="T29" s="43"/>
      <c r="U29" s="46"/>
    </row>
    <row r="30" spans="1:21" ht="24.75" customHeight="1">
      <c r="A30" s="65" t="s">
        <v>45</v>
      </c>
      <c r="B30" s="80" t="s">
        <v>31</v>
      </c>
      <c r="C30" s="18" t="s">
        <v>15</v>
      </c>
      <c r="D30" s="75" t="s">
        <v>58</v>
      </c>
      <c r="E30" s="19">
        <f>SUM(F30:I30)</f>
        <v>69.3</v>
      </c>
      <c r="F30" s="20">
        <v>0</v>
      </c>
      <c r="G30" s="20">
        <v>69.3</v>
      </c>
      <c r="H30" s="20">
        <v>0</v>
      </c>
      <c r="I30" s="20">
        <v>0</v>
      </c>
      <c r="J30" s="19">
        <f>SUM(K30:N30)</f>
        <v>68.7</v>
      </c>
      <c r="K30" s="20">
        <v>0</v>
      </c>
      <c r="L30" s="20">
        <v>0</v>
      </c>
      <c r="M30" s="20">
        <v>47.2</v>
      </c>
      <c r="N30" s="20">
        <v>21.5</v>
      </c>
      <c r="O30" s="19">
        <f>SUM(P30:S30)</f>
        <v>0.5999999999999943</v>
      </c>
      <c r="P30" s="20">
        <f>SUM(F30-K30)</f>
        <v>0</v>
      </c>
      <c r="Q30" s="20">
        <f>SUM(G30-L30)</f>
        <v>69.3</v>
      </c>
      <c r="R30" s="20">
        <f>SUM(H30-M30)</f>
        <v>-47.2</v>
      </c>
      <c r="S30" s="20">
        <f>SUM(I30-N30)</f>
        <v>-21.5</v>
      </c>
      <c r="T30" s="21">
        <f>SUM(J30/E30*100)</f>
        <v>99.13419913419914</v>
      </c>
      <c r="U30" s="46"/>
    </row>
    <row r="31" spans="1:21" ht="24.75" customHeight="1">
      <c r="A31" s="86"/>
      <c r="B31" s="81"/>
      <c r="C31" s="5" t="s">
        <v>16</v>
      </c>
      <c r="D31" s="12">
        <v>750</v>
      </c>
      <c r="E31" s="9"/>
      <c r="F31" s="12"/>
      <c r="G31" s="12"/>
      <c r="H31" s="12"/>
      <c r="I31" s="12"/>
      <c r="J31" s="9"/>
      <c r="K31" s="12"/>
      <c r="L31" s="12"/>
      <c r="M31" s="12"/>
      <c r="N31" s="12"/>
      <c r="O31" s="9"/>
      <c r="P31" s="12"/>
      <c r="Q31" s="12"/>
      <c r="R31" s="12"/>
      <c r="S31" s="12"/>
      <c r="T31" s="35"/>
      <c r="U31" s="46"/>
    </row>
    <row r="32" spans="1:21" ht="91.5" customHeight="1" thickBot="1">
      <c r="A32" s="95"/>
      <c r="B32" s="82"/>
      <c r="C32" s="22" t="s">
        <v>22</v>
      </c>
      <c r="D32" s="36">
        <v>250</v>
      </c>
      <c r="E32" s="25"/>
      <c r="F32" s="36"/>
      <c r="G32" s="36"/>
      <c r="H32" s="36"/>
      <c r="I32" s="36"/>
      <c r="J32" s="25"/>
      <c r="K32" s="36"/>
      <c r="L32" s="36"/>
      <c r="M32" s="36"/>
      <c r="N32" s="36"/>
      <c r="O32" s="25"/>
      <c r="P32" s="36"/>
      <c r="Q32" s="36"/>
      <c r="R32" s="36"/>
      <c r="S32" s="36"/>
      <c r="T32" s="37"/>
      <c r="U32" s="46"/>
    </row>
    <row r="33" spans="1:21" ht="105" customHeight="1" thickBot="1">
      <c r="A33" s="77" t="s">
        <v>65</v>
      </c>
      <c r="B33" s="47" t="s">
        <v>64</v>
      </c>
      <c r="C33" s="18" t="s">
        <v>15</v>
      </c>
      <c r="D33" s="20">
        <v>2874.4</v>
      </c>
      <c r="E33" s="19">
        <f>SUM(F33:I33)</f>
        <v>2874.4</v>
      </c>
      <c r="F33" s="20">
        <v>0</v>
      </c>
      <c r="G33" s="20">
        <v>0</v>
      </c>
      <c r="H33" s="20">
        <v>2874.4</v>
      </c>
      <c r="I33" s="20">
        <v>0</v>
      </c>
      <c r="J33" s="19">
        <f>SUM(K33:N33)</f>
        <v>465.7</v>
      </c>
      <c r="K33" s="20">
        <v>0</v>
      </c>
      <c r="L33" s="20">
        <v>0</v>
      </c>
      <c r="M33" s="20">
        <v>0</v>
      </c>
      <c r="N33" s="20">
        <v>465.7</v>
      </c>
      <c r="O33" s="19">
        <f>SUM(P33:S33)</f>
        <v>2408.7000000000003</v>
      </c>
      <c r="P33" s="20">
        <f aca="true" t="shared" si="4" ref="P33:S34">SUM(F33-K33)</f>
        <v>0</v>
      </c>
      <c r="Q33" s="20">
        <f t="shared" si="4"/>
        <v>0</v>
      </c>
      <c r="R33" s="20">
        <f t="shared" si="4"/>
        <v>2874.4</v>
      </c>
      <c r="S33" s="20">
        <f t="shared" si="4"/>
        <v>-465.7</v>
      </c>
      <c r="T33" s="21">
        <f>SUM(J33/E33*100)</f>
        <v>16.20164208182577</v>
      </c>
      <c r="U33" s="46"/>
    </row>
    <row r="34" spans="1:21" ht="26.25" customHeight="1">
      <c r="A34" s="65" t="s">
        <v>40</v>
      </c>
      <c r="B34" s="80" t="s">
        <v>31</v>
      </c>
      <c r="C34" s="18" t="s">
        <v>15</v>
      </c>
      <c r="D34" s="75" t="s">
        <v>51</v>
      </c>
      <c r="E34" s="19">
        <f>SUM(F34:I34)</f>
        <v>371.29999999999995</v>
      </c>
      <c r="F34" s="20">
        <v>0</v>
      </c>
      <c r="G34" s="20">
        <v>93.9</v>
      </c>
      <c r="H34" s="20">
        <v>277.4</v>
      </c>
      <c r="I34" s="20">
        <v>0</v>
      </c>
      <c r="J34" s="19">
        <f>SUM(K34:N34)</f>
        <v>371.1</v>
      </c>
      <c r="K34" s="20">
        <v>0</v>
      </c>
      <c r="L34" s="20">
        <v>33.3</v>
      </c>
      <c r="M34" s="20">
        <v>333.5</v>
      </c>
      <c r="N34" s="20">
        <v>4.3</v>
      </c>
      <c r="O34" s="19">
        <f>SUM(P34:S34)</f>
        <v>0.19999999999998597</v>
      </c>
      <c r="P34" s="20">
        <f t="shared" si="4"/>
        <v>0</v>
      </c>
      <c r="Q34" s="20">
        <f t="shared" si="4"/>
        <v>60.60000000000001</v>
      </c>
      <c r="R34" s="20">
        <f t="shared" si="4"/>
        <v>-56.10000000000002</v>
      </c>
      <c r="S34" s="20">
        <f t="shared" si="4"/>
        <v>-4.3</v>
      </c>
      <c r="T34" s="21">
        <f>SUM(J34/E34*100)</f>
        <v>99.9461352006464</v>
      </c>
      <c r="U34" s="46"/>
    </row>
    <row r="35" spans="1:21" ht="22.5" customHeight="1">
      <c r="A35" s="86"/>
      <c r="B35" s="81"/>
      <c r="C35" s="5" t="s">
        <v>16</v>
      </c>
      <c r="D35" s="12">
        <v>1603.3</v>
      </c>
      <c r="E35" s="9"/>
      <c r="F35" s="12"/>
      <c r="G35" s="12"/>
      <c r="H35" s="12"/>
      <c r="I35" s="12"/>
      <c r="J35" s="9"/>
      <c r="K35" s="12"/>
      <c r="L35" s="12"/>
      <c r="M35" s="12"/>
      <c r="N35" s="12"/>
      <c r="O35" s="9"/>
      <c r="P35" s="12"/>
      <c r="Q35" s="12"/>
      <c r="R35" s="12"/>
      <c r="S35" s="12"/>
      <c r="T35" s="35"/>
      <c r="U35" s="46"/>
    </row>
    <row r="36" spans="1:21" ht="62.25" customHeight="1" thickBot="1">
      <c r="A36" s="95"/>
      <c r="B36" s="82"/>
      <c r="C36" s="15" t="s">
        <v>22</v>
      </c>
      <c r="D36" s="42">
        <v>1603.3</v>
      </c>
      <c r="E36" s="41"/>
      <c r="F36" s="42"/>
      <c r="G36" s="42"/>
      <c r="H36" s="42"/>
      <c r="I36" s="42"/>
      <c r="J36" s="41"/>
      <c r="K36" s="42"/>
      <c r="L36" s="42"/>
      <c r="M36" s="42"/>
      <c r="N36" s="42"/>
      <c r="O36" s="41"/>
      <c r="P36" s="42"/>
      <c r="Q36" s="42"/>
      <c r="R36" s="42"/>
      <c r="S36" s="42"/>
      <c r="T36" s="43"/>
      <c r="U36" s="46"/>
    </row>
    <row r="37" spans="1:21" ht="24.75" customHeight="1">
      <c r="A37" s="65" t="s">
        <v>42</v>
      </c>
      <c r="B37" s="80" t="s">
        <v>41</v>
      </c>
      <c r="C37" s="18" t="s">
        <v>15</v>
      </c>
      <c r="D37" s="20">
        <v>310</v>
      </c>
      <c r="E37" s="19">
        <f>SUM(F37:I37)</f>
        <v>310</v>
      </c>
      <c r="F37" s="20">
        <v>0</v>
      </c>
      <c r="G37" s="20">
        <v>221.5</v>
      </c>
      <c r="H37" s="20">
        <v>54.5</v>
      </c>
      <c r="I37" s="20">
        <v>34</v>
      </c>
      <c r="J37" s="19">
        <f>SUM(K37:N37)</f>
        <v>307.5</v>
      </c>
      <c r="K37" s="20">
        <v>0</v>
      </c>
      <c r="L37" s="20">
        <v>181.6</v>
      </c>
      <c r="M37" s="20">
        <v>91.3</v>
      </c>
      <c r="N37" s="20">
        <v>34.6</v>
      </c>
      <c r="O37" s="19">
        <f>SUM(P37:S37)</f>
        <v>2.500000000000007</v>
      </c>
      <c r="P37" s="20">
        <f>SUM(F37-K37)</f>
        <v>0</v>
      </c>
      <c r="Q37" s="20">
        <f>SUM(G37-L37)</f>
        <v>39.900000000000006</v>
      </c>
      <c r="R37" s="20">
        <f>SUM(H37-M37)</f>
        <v>-36.8</v>
      </c>
      <c r="S37" s="20">
        <f>SUM(I37-N37)</f>
        <v>-0.6000000000000014</v>
      </c>
      <c r="T37" s="21">
        <f>SUM(J37/E37*100)</f>
        <v>99.19354838709677</v>
      </c>
      <c r="U37" s="46"/>
    </row>
    <row r="38" spans="1:21" ht="22.5" customHeight="1">
      <c r="A38" s="86"/>
      <c r="B38" s="81"/>
      <c r="C38" s="5" t="s">
        <v>16</v>
      </c>
      <c r="D38" s="12">
        <v>520</v>
      </c>
      <c r="E38" s="9"/>
      <c r="F38" s="12"/>
      <c r="G38" s="12"/>
      <c r="H38" s="12"/>
      <c r="I38" s="12"/>
      <c r="J38" s="9"/>
      <c r="K38" s="12"/>
      <c r="L38" s="12"/>
      <c r="M38" s="12"/>
      <c r="N38" s="12"/>
      <c r="O38" s="9"/>
      <c r="P38" s="12"/>
      <c r="Q38" s="12"/>
      <c r="R38" s="12"/>
      <c r="S38" s="12"/>
      <c r="T38" s="35"/>
      <c r="U38" s="46"/>
    </row>
    <row r="39" spans="1:21" ht="62.25" customHeight="1" thickBot="1">
      <c r="A39" s="95"/>
      <c r="B39" s="82"/>
      <c r="C39" s="5" t="s">
        <v>22</v>
      </c>
      <c r="D39" s="12">
        <v>548</v>
      </c>
      <c r="E39" s="9"/>
      <c r="F39" s="12"/>
      <c r="G39" s="12"/>
      <c r="H39" s="12"/>
      <c r="I39" s="12"/>
      <c r="J39" s="9"/>
      <c r="K39" s="12"/>
      <c r="L39" s="12"/>
      <c r="M39" s="12"/>
      <c r="N39" s="12"/>
      <c r="O39" s="9"/>
      <c r="P39" s="12"/>
      <c r="Q39" s="12"/>
      <c r="R39" s="12"/>
      <c r="S39" s="12"/>
      <c r="T39" s="12"/>
      <c r="U39" s="46"/>
    </row>
    <row r="40" spans="1:21" ht="90" customHeight="1" thickBot="1">
      <c r="A40" s="70" t="s">
        <v>57</v>
      </c>
      <c r="B40" s="44" t="s">
        <v>55</v>
      </c>
      <c r="C40" s="29" t="s">
        <v>15</v>
      </c>
      <c r="D40" s="76" t="s">
        <v>50</v>
      </c>
      <c r="E40" s="31">
        <f>SUM(F40:I40)</f>
        <v>485</v>
      </c>
      <c r="F40" s="30">
        <v>0</v>
      </c>
      <c r="G40" s="30">
        <v>0</v>
      </c>
      <c r="H40" s="30">
        <v>0</v>
      </c>
      <c r="I40" s="30">
        <v>485</v>
      </c>
      <c r="J40" s="31">
        <f>SUM(K40:N40)</f>
        <v>480</v>
      </c>
      <c r="K40" s="30">
        <v>0</v>
      </c>
      <c r="L40" s="30">
        <v>0</v>
      </c>
      <c r="M40" s="30">
        <v>0</v>
      </c>
      <c r="N40" s="30">
        <v>480</v>
      </c>
      <c r="O40" s="31">
        <f aca="true" t="shared" si="5" ref="O40:S41">SUM(E40-J40)</f>
        <v>5</v>
      </c>
      <c r="P40" s="30">
        <f t="shared" si="5"/>
        <v>0</v>
      </c>
      <c r="Q40" s="30">
        <f t="shared" si="5"/>
        <v>0</v>
      </c>
      <c r="R40" s="30">
        <f t="shared" si="5"/>
        <v>0</v>
      </c>
      <c r="S40" s="30">
        <f t="shared" si="5"/>
        <v>5</v>
      </c>
      <c r="T40" s="32">
        <f>SUM(J40/E40*100)</f>
        <v>98.96907216494846</v>
      </c>
      <c r="U40" s="46"/>
    </row>
    <row r="41" spans="1:21" ht="129" customHeight="1" thickBot="1">
      <c r="A41" s="78" t="s">
        <v>56</v>
      </c>
      <c r="B41" s="61" t="s">
        <v>59</v>
      </c>
      <c r="C41" s="54" t="s">
        <v>15</v>
      </c>
      <c r="D41" s="55">
        <v>100</v>
      </c>
      <c r="E41" s="56">
        <f>SUM(F41:I41)</f>
        <v>100</v>
      </c>
      <c r="F41" s="55">
        <v>0</v>
      </c>
      <c r="G41" s="55">
        <v>100</v>
      </c>
      <c r="H41" s="55">
        <v>0</v>
      </c>
      <c r="I41" s="55">
        <v>0</v>
      </c>
      <c r="J41" s="56">
        <f>SUM(K41:N41)</f>
        <v>99.9</v>
      </c>
      <c r="K41" s="55">
        <v>0</v>
      </c>
      <c r="L41" s="55">
        <v>99.9</v>
      </c>
      <c r="M41" s="55">
        <v>0</v>
      </c>
      <c r="N41" s="55">
        <v>0</v>
      </c>
      <c r="O41" s="56">
        <f t="shared" si="5"/>
        <v>0.09999999999999432</v>
      </c>
      <c r="P41" s="55">
        <f t="shared" si="5"/>
        <v>0</v>
      </c>
      <c r="Q41" s="55">
        <f t="shared" si="5"/>
        <v>0.09999999999999432</v>
      </c>
      <c r="R41" s="55">
        <f t="shared" si="5"/>
        <v>0</v>
      </c>
      <c r="S41" s="55">
        <f t="shared" si="5"/>
        <v>0</v>
      </c>
      <c r="T41" s="57">
        <f>SUM(J41/E41*100)</f>
        <v>99.9</v>
      </c>
      <c r="U41" s="46">
        <f aca="true" t="shared" si="6" ref="U41:U50">SUM(O41+J41-E41)</f>
        <v>0</v>
      </c>
    </row>
    <row r="42" spans="1:21" ht="45" customHeight="1">
      <c r="A42" s="98" t="s">
        <v>66</v>
      </c>
      <c r="B42" s="92" t="s">
        <v>67</v>
      </c>
      <c r="C42" s="18" t="s">
        <v>15</v>
      </c>
      <c r="D42" s="20">
        <v>12778.16</v>
      </c>
      <c r="E42" s="56">
        <f>SUM(F42:I42)</f>
        <v>124.9</v>
      </c>
      <c r="F42" s="20">
        <v>0</v>
      </c>
      <c r="G42" s="20">
        <v>0</v>
      </c>
      <c r="H42" s="20">
        <v>0</v>
      </c>
      <c r="I42" s="20">
        <v>124.9</v>
      </c>
      <c r="J42" s="56">
        <f>SUM(K42:N42)</f>
        <v>124.9</v>
      </c>
      <c r="K42" s="20">
        <v>0</v>
      </c>
      <c r="L42" s="20">
        <v>0</v>
      </c>
      <c r="M42" s="20">
        <v>0</v>
      </c>
      <c r="N42" s="20">
        <v>124.9</v>
      </c>
      <c r="O42" s="56">
        <f>SUM(E42-J42)</f>
        <v>0</v>
      </c>
      <c r="P42" s="55">
        <f>SUM(F42-K42)</f>
        <v>0</v>
      </c>
      <c r="Q42" s="55">
        <f>SUM(G42-L42)</f>
        <v>0</v>
      </c>
      <c r="R42" s="55">
        <f>SUM(H42-M42)</f>
        <v>0</v>
      </c>
      <c r="S42" s="55">
        <f>SUM(I42-N42)</f>
        <v>0</v>
      </c>
      <c r="T42" s="57">
        <f>SUM(J42/E42*100)</f>
        <v>100</v>
      </c>
      <c r="U42" s="46"/>
    </row>
    <row r="43" spans="1:21" ht="51" customHeight="1" thickBot="1">
      <c r="A43" s="99"/>
      <c r="B43" s="94"/>
      <c r="C43" s="62" t="s">
        <v>16</v>
      </c>
      <c r="D43" s="36">
        <v>10776.6</v>
      </c>
      <c r="E43" s="25"/>
      <c r="F43" s="36"/>
      <c r="G43" s="36"/>
      <c r="H43" s="36"/>
      <c r="I43" s="36"/>
      <c r="J43" s="25"/>
      <c r="K43" s="36"/>
      <c r="L43" s="36"/>
      <c r="M43" s="36"/>
      <c r="N43" s="36"/>
      <c r="O43" s="25"/>
      <c r="P43" s="36"/>
      <c r="Q43" s="36"/>
      <c r="R43" s="36"/>
      <c r="S43" s="36"/>
      <c r="T43" s="37"/>
      <c r="U43" s="46"/>
    </row>
    <row r="44" spans="1:21" ht="84.75" customHeight="1" thickBot="1">
      <c r="A44" s="79" t="s">
        <v>61</v>
      </c>
      <c r="B44" s="48" t="s">
        <v>62</v>
      </c>
      <c r="C44" s="58" t="s">
        <v>15</v>
      </c>
      <c r="D44" s="59">
        <v>5227</v>
      </c>
      <c r="E44" s="51">
        <f>SUM(F44:I44)</f>
        <v>131.8</v>
      </c>
      <c r="F44" s="59">
        <v>0</v>
      </c>
      <c r="G44" s="59">
        <v>0</v>
      </c>
      <c r="H44" s="59">
        <v>0</v>
      </c>
      <c r="I44" s="59">
        <v>131.8</v>
      </c>
      <c r="J44" s="51">
        <f>SUM(K44:N44)</f>
        <v>131.8</v>
      </c>
      <c r="K44" s="59">
        <v>0</v>
      </c>
      <c r="L44" s="59">
        <v>0</v>
      </c>
      <c r="M44" s="59">
        <v>0</v>
      </c>
      <c r="N44" s="59">
        <v>131.8</v>
      </c>
      <c r="O44" s="51">
        <f aca="true" t="shared" si="7" ref="O44:S45">SUM(E44-J44)</f>
        <v>0</v>
      </c>
      <c r="P44" s="59">
        <f t="shared" si="7"/>
        <v>0</v>
      </c>
      <c r="Q44" s="59">
        <f t="shared" si="7"/>
        <v>0</v>
      </c>
      <c r="R44" s="59">
        <f t="shared" si="7"/>
        <v>0</v>
      </c>
      <c r="S44" s="59">
        <f t="shared" si="7"/>
        <v>0</v>
      </c>
      <c r="T44" s="60">
        <f>SUM(J44/E44*100)</f>
        <v>100</v>
      </c>
      <c r="U44" s="46"/>
    </row>
    <row r="45" spans="1:21" ht="135.75" customHeight="1" thickBot="1">
      <c r="A45" s="78" t="s">
        <v>68</v>
      </c>
      <c r="B45" s="48" t="s">
        <v>70</v>
      </c>
      <c r="C45" s="64" t="s">
        <v>15</v>
      </c>
      <c r="D45" s="68" t="s">
        <v>71</v>
      </c>
      <c r="E45" s="51">
        <f>SUM(F45:I45)</f>
        <v>113</v>
      </c>
      <c r="F45" s="66">
        <v>0</v>
      </c>
      <c r="G45" s="66">
        <v>0</v>
      </c>
      <c r="H45" s="66">
        <v>0</v>
      </c>
      <c r="I45" s="66">
        <v>113</v>
      </c>
      <c r="J45" s="51">
        <f>SUM(K45:N45)</f>
        <v>113</v>
      </c>
      <c r="K45" s="66">
        <v>0</v>
      </c>
      <c r="L45" s="66">
        <v>0</v>
      </c>
      <c r="M45" s="66">
        <v>0</v>
      </c>
      <c r="N45" s="66">
        <v>113</v>
      </c>
      <c r="O45" s="51">
        <f t="shared" si="7"/>
        <v>0</v>
      </c>
      <c r="P45" s="59">
        <f t="shared" si="7"/>
        <v>0</v>
      </c>
      <c r="Q45" s="59">
        <f t="shared" si="7"/>
        <v>0</v>
      </c>
      <c r="R45" s="59">
        <f t="shared" si="7"/>
        <v>0</v>
      </c>
      <c r="S45" s="59">
        <f t="shared" si="7"/>
        <v>0</v>
      </c>
      <c r="T45" s="60">
        <f>SUM(J45/E45*100)</f>
        <v>100</v>
      </c>
      <c r="U45" s="46"/>
    </row>
    <row r="46" spans="1:21" ht="18.75">
      <c r="A46" s="67" t="s">
        <v>69</v>
      </c>
      <c r="B46" s="5"/>
      <c r="C46" s="5"/>
      <c r="D46" s="7"/>
      <c r="E46" s="9"/>
      <c r="F46" s="7"/>
      <c r="G46" s="7"/>
      <c r="H46" s="7"/>
      <c r="I46" s="7"/>
      <c r="J46" s="9"/>
      <c r="K46" s="7"/>
      <c r="L46" s="7"/>
      <c r="M46" s="7"/>
      <c r="N46" s="7"/>
      <c r="O46" s="9"/>
      <c r="P46" s="7"/>
      <c r="Q46" s="7"/>
      <c r="R46" s="7"/>
      <c r="S46" s="8"/>
      <c r="T46" s="7"/>
      <c r="U46" s="13">
        <f t="shared" si="6"/>
        <v>0</v>
      </c>
    </row>
    <row r="47" spans="1:21" ht="81.75" customHeight="1" thickBot="1">
      <c r="A47" s="69" t="s">
        <v>12</v>
      </c>
      <c r="B47" s="48" t="s">
        <v>18</v>
      </c>
      <c r="C47" s="49" t="s">
        <v>15</v>
      </c>
      <c r="D47" s="50">
        <v>7334</v>
      </c>
      <c r="E47" s="51">
        <f>SUM(F47:I47)</f>
        <v>7334</v>
      </c>
      <c r="F47" s="50">
        <v>0</v>
      </c>
      <c r="G47" s="50">
        <v>1150</v>
      </c>
      <c r="H47" s="50">
        <v>244</v>
      </c>
      <c r="I47" s="50">
        <v>5940</v>
      </c>
      <c r="J47" s="51">
        <f>SUM(K47:N47)</f>
        <v>7334</v>
      </c>
      <c r="K47" s="50">
        <v>0</v>
      </c>
      <c r="L47" s="50">
        <v>1148.7</v>
      </c>
      <c r="M47" s="50">
        <v>2001.3</v>
      </c>
      <c r="N47" s="50">
        <v>4184</v>
      </c>
      <c r="O47" s="51">
        <f aca="true" t="shared" si="8" ref="O47:S50">SUM(E47-J47)</f>
        <v>0</v>
      </c>
      <c r="P47" s="52">
        <f t="shared" si="8"/>
        <v>0</v>
      </c>
      <c r="Q47" s="52">
        <f t="shared" si="8"/>
        <v>1.2999999999999545</v>
      </c>
      <c r="R47" s="52">
        <f t="shared" si="8"/>
        <v>-1757.3</v>
      </c>
      <c r="S47" s="52">
        <f t="shared" si="8"/>
        <v>1756</v>
      </c>
      <c r="T47" s="53">
        <f>SUM(J47/E47*100)</f>
        <v>100</v>
      </c>
      <c r="U47" s="46">
        <f t="shared" si="6"/>
        <v>0</v>
      </c>
    </row>
    <row r="48" spans="1:21" ht="114.75" customHeight="1" thickBot="1">
      <c r="A48" s="70" t="s">
        <v>13</v>
      </c>
      <c r="B48" s="44" t="s">
        <v>19</v>
      </c>
      <c r="C48" s="28" t="s">
        <v>15</v>
      </c>
      <c r="D48" s="38">
        <v>400</v>
      </c>
      <c r="E48" s="31">
        <f>SUM(F48:I48)</f>
        <v>400</v>
      </c>
      <c r="F48" s="38">
        <v>0</v>
      </c>
      <c r="G48" s="38">
        <v>0</v>
      </c>
      <c r="H48" s="38">
        <v>56</v>
      </c>
      <c r="I48" s="38">
        <v>344</v>
      </c>
      <c r="J48" s="31">
        <f>SUM(K48:N48)</f>
        <v>400</v>
      </c>
      <c r="K48" s="38">
        <v>0</v>
      </c>
      <c r="L48" s="38">
        <v>0</v>
      </c>
      <c r="M48" s="38">
        <v>56</v>
      </c>
      <c r="N48" s="38">
        <v>344</v>
      </c>
      <c r="O48" s="31">
        <f t="shared" si="8"/>
        <v>0</v>
      </c>
      <c r="P48" s="39">
        <f t="shared" si="8"/>
        <v>0</v>
      </c>
      <c r="Q48" s="39">
        <f t="shared" si="8"/>
        <v>0</v>
      </c>
      <c r="R48" s="39">
        <f t="shared" si="8"/>
        <v>0</v>
      </c>
      <c r="S48" s="39">
        <f t="shared" si="8"/>
        <v>0</v>
      </c>
      <c r="T48" s="40">
        <f>SUM(J48/E48*100)</f>
        <v>100</v>
      </c>
      <c r="U48" s="46">
        <f t="shared" si="6"/>
        <v>0</v>
      </c>
    </row>
    <row r="49" spans="1:21" ht="104.25" customHeight="1" thickBot="1">
      <c r="A49" s="71" t="s">
        <v>32</v>
      </c>
      <c r="B49" s="44" t="s">
        <v>33</v>
      </c>
      <c r="C49" s="28" t="s">
        <v>15</v>
      </c>
      <c r="D49" s="38">
        <v>613</v>
      </c>
      <c r="E49" s="31">
        <f>SUM(F49:I49)</f>
        <v>652.4</v>
      </c>
      <c r="F49" s="38">
        <v>167</v>
      </c>
      <c r="G49" s="38">
        <v>153</v>
      </c>
      <c r="H49" s="38">
        <v>51</v>
      </c>
      <c r="I49" s="38">
        <v>281.4</v>
      </c>
      <c r="J49" s="31">
        <f>SUM(K49:N49)</f>
        <v>652.3</v>
      </c>
      <c r="K49" s="38">
        <v>139.1</v>
      </c>
      <c r="L49" s="38">
        <v>150.8</v>
      </c>
      <c r="M49" s="38">
        <v>129.3</v>
      </c>
      <c r="N49" s="38">
        <v>233.1</v>
      </c>
      <c r="O49" s="31">
        <f>SUM(E49-J49)</f>
        <v>0.10000000000002274</v>
      </c>
      <c r="P49" s="39">
        <f>SUM(F49-K49)</f>
        <v>27.900000000000006</v>
      </c>
      <c r="Q49" s="39">
        <f>SUM(G49-L49)</f>
        <v>2.1999999999999886</v>
      </c>
      <c r="R49" s="39">
        <f>SUM(H49-M49)</f>
        <v>-78.30000000000001</v>
      </c>
      <c r="S49" s="39">
        <f>SUM(I49-N49)</f>
        <v>48.29999999999998</v>
      </c>
      <c r="T49" s="40">
        <f>SUM(J49/E49*100)</f>
        <v>99.98467198038014</v>
      </c>
      <c r="U49" s="46">
        <f t="shared" si="6"/>
        <v>0</v>
      </c>
    </row>
    <row r="50" spans="1:21" ht="99" customHeight="1" thickBot="1">
      <c r="A50" s="71" t="s">
        <v>54</v>
      </c>
      <c r="B50" s="44" t="s">
        <v>53</v>
      </c>
      <c r="C50" s="28" t="s">
        <v>15</v>
      </c>
      <c r="D50" s="38">
        <v>278</v>
      </c>
      <c r="E50" s="31">
        <f>SUM(F50:I50)</f>
        <v>278</v>
      </c>
      <c r="F50" s="38">
        <v>0</v>
      </c>
      <c r="G50" s="38">
        <v>278</v>
      </c>
      <c r="H50" s="38">
        <v>0</v>
      </c>
      <c r="I50" s="38">
        <v>0</v>
      </c>
      <c r="J50" s="31">
        <f>SUM(K50:N50)</f>
        <v>277.9</v>
      </c>
      <c r="K50" s="38">
        <v>0</v>
      </c>
      <c r="L50" s="38">
        <v>0</v>
      </c>
      <c r="M50" s="38">
        <v>0</v>
      </c>
      <c r="N50" s="38">
        <v>277.9</v>
      </c>
      <c r="O50" s="31">
        <f t="shared" si="8"/>
        <v>0.10000000000002274</v>
      </c>
      <c r="P50" s="39">
        <f t="shared" si="8"/>
        <v>0</v>
      </c>
      <c r="Q50" s="39">
        <f t="shared" si="8"/>
        <v>278</v>
      </c>
      <c r="R50" s="39">
        <f t="shared" si="8"/>
        <v>0</v>
      </c>
      <c r="S50" s="39">
        <f t="shared" si="8"/>
        <v>-277.9</v>
      </c>
      <c r="T50" s="40">
        <f>SUM(J50/E50*100)</f>
        <v>99.96402877697841</v>
      </c>
      <c r="U50" s="46">
        <f t="shared" si="6"/>
        <v>0</v>
      </c>
    </row>
    <row r="51" spans="1:20" ht="15.75">
      <c r="A51" s="97" t="s">
        <v>52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2"/>
      <c r="P51" s="2"/>
      <c r="Q51" s="2"/>
      <c r="R51" s="2"/>
      <c r="S51" s="3"/>
      <c r="T51" s="2"/>
    </row>
    <row r="52" spans="1:20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  <c r="T52" s="2"/>
    </row>
    <row r="53" spans="1:20" ht="47.25">
      <c r="A53" s="2" t="s">
        <v>60</v>
      </c>
      <c r="B53" s="2"/>
      <c r="C53" s="2"/>
      <c r="D53" s="2"/>
      <c r="E53" s="63"/>
      <c r="F53" s="2"/>
      <c r="G53" s="2"/>
      <c r="H53" s="96" t="s">
        <v>34</v>
      </c>
      <c r="I53" s="96"/>
      <c r="J53" s="63"/>
      <c r="K53" s="2"/>
      <c r="L53" s="2"/>
      <c r="M53" s="2"/>
      <c r="N53" s="2"/>
      <c r="O53" s="2"/>
      <c r="P53" s="2"/>
      <c r="Q53" s="2"/>
      <c r="R53" s="2"/>
      <c r="S53" s="3"/>
      <c r="T53" s="2"/>
    </row>
    <row r="54" spans="1:20" ht="15.75">
      <c r="A54" s="2"/>
      <c r="B54" s="2"/>
      <c r="C54" s="2"/>
      <c r="D54" s="2"/>
      <c r="E54" s="63">
        <f>SUM(E7:E50)</f>
        <v>24953.199999999997</v>
      </c>
      <c r="F54" s="2"/>
      <c r="G54" s="2"/>
      <c r="H54" s="2"/>
      <c r="I54" s="2"/>
      <c r="J54" s="63">
        <f>SUM(J7:J50)</f>
        <v>22183.4</v>
      </c>
      <c r="K54" s="2"/>
      <c r="L54" s="2"/>
      <c r="M54" s="2"/>
      <c r="N54" s="2"/>
      <c r="O54" s="2"/>
      <c r="P54" s="2"/>
      <c r="Q54" s="2"/>
      <c r="R54" s="2"/>
      <c r="S54" s="3"/>
      <c r="T54" s="2"/>
    </row>
    <row r="55" spans="1:20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3"/>
      <c r="T55" s="2"/>
    </row>
    <row r="56" spans="1:20" ht="15.75">
      <c r="A56" s="2"/>
      <c r="B56" s="2"/>
      <c r="C56" s="2"/>
      <c r="D56" s="2"/>
      <c r="E56" s="2">
        <v>1222.4</v>
      </c>
      <c r="F56" s="2"/>
      <c r="G56" s="2"/>
      <c r="H56" s="2"/>
      <c r="I56" s="2"/>
      <c r="J56" s="2">
        <v>1219.7</v>
      </c>
      <c r="K56" s="2"/>
      <c r="L56" s="2"/>
      <c r="M56" s="2"/>
      <c r="N56" s="2"/>
      <c r="O56" s="2"/>
      <c r="P56" s="2"/>
      <c r="Q56" s="2"/>
      <c r="R56" s="2"/>
      <c r="S56" s="3"/>
      <c r="T56" s="2"/>
    </row>
    <row r="57" spans="1:20" ht="15.75">
      <c r="A57" s="2"/>
      <c r="B57" s="2"/>
      <c r="C57" s="2"/>
      <c r="D57" s="2"/>
      <c r="E57" s="2">
        <v>563.5</v>
      </c>
      <c r="F57" s="2"/>
      <c r="G57" s="2"/>
      <c r="H57" s="2"/>
      <c r="I57" s="2"/>
      <c r="J57" s="2">
        <v>563.4</v>
      </c>
      <c r="K57" s="2"/>
      <c r="L57" s="2"/>
      <c r="M57" s="2"/>
      <c r="N57" s="2"/>
      <c r="O57" s="2"/>
      <c r="P57" s="2"/>
      <c r="Q57" s="2"/>
      <c r="R57" s="2"/>
      <c r="S57" s="3"/>
      <c r="T57" s="2"/>
    </row>
    <row r="58" spans="1:20" ht="15.75">
      <c r="A58" s="2"/>
      <c r="B58" s="2"/>
      <c r="C58" s="2"/>
      <c r="D58" s="2"/>
      <c r="E58" s="2">
        <v>444.5</v>
      </c>
      <c r="F58" s="2"/>
      <c r="G58" s="2"/>
      <c r="H58" s="2"/>
      <c r="I58" s="2"/>
      <c r="J58" s="2">
        <v>444.4</v>
      </c>
      <c r="K58" s="2"/>
      <c r="L58" s="2"/>
      <c r="M58" s="2"/>
      <c r="N58" s="2"/>
      <c r="O58" s="2"/>
      <c r="P58" s="2"/>
      <c r="Q58" s="2"/>
      <c r="R58" s="2"/>
      <c r="S58" s="3"/>
      <c r="T58" s="2"/>
    </row>
    <row r="59" spans="1:20" ht="15.75">
      <c r="A59" s="2"/>
      <c r="B59" s="2"/>
      <c r="C59" s="2"/>
      <c r="D59" s="2"/>
      <c r="E59" s="2">
        <v>26987.7</v>
      </c>
      <c r="F59" s="2"/>
      <c r="G59" s="2"/>
      <c r="H59" s="2"/>
      <c r="I59" s="2"/>
      <c r="J59" s="2">
        <v>23829.2</v>
      </c>
      <c r="K59" s="2"/>
      <c r="L59" s="2"/>
      <c r="M59" s="2"/>
      <c r="N59" s="2"/>
      <c r="O59" s="2"/>
      <c r="P59" s="2"/>
      <c r="Q59" s="2"/>
      <c r="R59" s="2"/>
      <c r="S59" s="3"/>
      <c r="T59" s="3"/>
    </row>
    <row r="60" spans="1:20" ht="15.75">
      <c r="A60" s="2"/>
      <c r="B60" s="2"/>
      <c r="C60" s="2"/>
      <c r="D60" s="2"/>
      <c r="E60" s="2">
        <v>-4051.7</v>
      </c>
      <c r="F60" s="2"/>
      <c r="G60" s="2"/>
      <c r="H60" s="2"/>
      <c r="I60" s="2"/>
      <c r="J60" s="2">
        <v>-3679.2</v>
      </c>
      <c r="K60" s="2"/>
      <c r="L60" s="2"/>
      <c r="M60" s="2"/>
      <c r="N60" s="2"/>
      <c r="O60" s="2"/>
      <c r="P60" s="2"/>
      <c r="Q60" s="2"/>
      <c r="R60" s="2"/>
      <c r="S60" s="3"/>
      <c r="T60" s="3"/>
    </row>
    <row r="61" spans="1:20" ht="15.75">
      <c r="A61" s="2"/>
      <c r="B61" s="2"/>
      <c r="C61" s="2"/>
      <c r="D61" s="2"/>
      <c r="E61" s="2">
        <v>-213.2</v>
      </c>
      <c r="F61" s="2"/>
      <c r="G61" s="2"/>
      <c r="H61" s="2"/>
      <c r="I61" s="2"/>
      <c r="J61" s="2">
        <v>-194</v>
      </c>
      <c r="K61" s="2"/>
      <c r="L61" s="2"/>
      <c r="M61" s="2"/>
      <c r="N61" s="2"/>
      <c r="O61" s="2"/>
      <c r="P61" s="2"/>
      <c r="Q61" s="2"/>
      <c r="R61" s="2"/>
      <c r="S61" s="3"/>
      <c r="T61" s="3"/>
    </row>
    <row r="62" spans="1:20" ht="15.75">
      <c r="A62" s="2"/>
      <c r="B62" s="2"/>
      <c r="C62" s="2"/>
      <c r="D62" s="2"/>
      <c r="E62" s="2">
        <f>SUM(E56:E61)</f>
        <v>24953.2</v>
      </c>
      <c r="F62" s="2"/>
      <c r="G62" s="2"/>
      <c r="H62" s="2"/>
      <c r="I62" s="2"/>
      <c r="J62" s="2">
        <f>SUM(J56:J61)</f>
        <v>22183.5</v>
      </c>
      <c r="K62" s="2"/>
      <c r="L62" s="2"/>
      <c r="M62" s="2"/>
      <c r="N62" s="2"/>
      <c r="O62" s="2"/>
      <c r="P62" s="2"/>
      <c r="Q62" s="2"/>
      <c r="R62" s="2"/>
      <c r="S62" s="3"/>
      <c r="T62" s="3"/>
    </row>
    <row r="63" spans="1:20" ht="15.75">
      <c r="A63" s="2"/>
      <c r="B63" s="2"/>
      <c r="C63" s="2"/>
      <c r="D63" s="2"/>
      <c r="E63" s="63">
        <f>SUM(E54-E62)</f>
        <v>-3.637978807091713E-12</v>
      </c>
      <c r="F63" s="2"/>
      <c r="G63" s="2"/>
      <c r="H63" s="2"/>
      <c r="I63" s="2"/>
      <c r="J63" s="63">
        <f>SUM(J54-J62)</f>
        <v>-0.09999999999854481</v>
      </c>
      <c r="K63" s="2"/>
      <c r="L63" s="2"/>
      <c r="M63" s="2"/>
      <c r="N63" s="2"/>
      <c r="O63" s="2"/>
      <c r="P63" s="2"/>
      <c r="Q63" s="2"/>
      <c r="R63" s="2"/>
      <c r="S63" s="3"/>
      <c r="T63" s="3"/>
    </row>
    <row r="64" spans="1:20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3"/>
      <c r="T64" s="3"/>
    </row>
    <row r="65" spans="1:20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3"/>
      <c r="T65" s="3"/>
    </row>
    <row r="66" spans="1:20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3"/>
      <c r="T66" s="3"/>
    </row>
    <row r="67" spans="1:20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3"/>
      <c r="T67" s="3"/>
    </row>
    <row r="68" spans="1:20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3"/>
      <c r="T68" s="3"/>
    </row>
    <row r="69" spans="1:20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3"/>
      <c r="T69" s="3"/>
    </row>
    <row r="70" spans="1:20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3"/>
      <c r="T70" s="3"/>
    </row>
    <row r="71" spans="1:20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3"/>
      <c r="T71" s="3"/>
    </row>
    <row r="72" spans="1:20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</sheetData>
  <mergeCells count="33">
    <mergeCell ref="C1:T1"/>
    <mergeCell ref="A3:A4"/>
    <mergeCell ref="J3:N3"/>
    <mergeCell ref="O3:S3"/>
    <mergeCell ref="T3:T4"/>
    <mergeCell ref="E3:I3"/>
    <mergeCell ref="D3:D4"/>
    <mergeCell ref="C3:C4"/>
    <mergeCell ref="B3:B4"/>
    <mergeCell ref="A7:A8"/>
    <mergeCell ref="B7:B8"/>
    <mergeCell ref="A9:A10"/>
    <mergeCell ref="B9:B10"/>
    <mergeCell ref="A24:A26"/>
    <mergeCell ref="H53:I53"/>
    <mergeCell ref="A30:A32"/>
    <mergeCell ref="B30:B32"/>
    <mergeCell ref="A51:N51"/>
    <mergeCell ref="A42:A43"/>
    <mergeCell ref="B42:B43"/>
    <mergeCell ref="A37:A39"/>
    <mergeCell ref="B37:B39"/>
    <mergeCell ref="A34:A36"/>
    <mergeCell ref="B24:B26"/>
    <mergeCell ref="B34:B36"/>
    <mergeCell ref="B12:B14"/>
    <mergeCell ref="A12:A14"/>
    <mergeCell ref="A27:A29"/>
    <mergeCell ref="B27:B29"/>
    <mergeCell ref="A18:A22"/>
    <mergeCell ref="B18:B22"/>
    <mergeCell ref="A16:A17"/>
    <mergeCell ref="B16:B17"/>
  </mergeCells>
  <printOptions/>
  <pageMargins left="0.75" right="0.75" top="1" bottom="1" header="0.5" footer="0.5"/>
  <pageSetup horizontalDpi="600" verticalDpi="600" orientation="landscape" paperSize="9" scale="57" r:id="rId1"/>
  <rowBreaks count="2" manualBreakCount="2">
    <brk id="17" max="19" man="1"/>
    <brk id="33" max="255" man="1"/>
  </rowBreaks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МЦБ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Клюкина</dc:creator>
  <cp:keywords/>
  <dc:description/>
  <cp:lastModifiedBy>Клюкина</cp:lastModifiedBy>
  <cp:lastPrinted>2012-01-20T06:47:30Z</cp:lastPrinted>
  <dcterms:created xsi:type="dcterms:W3CDTF">2010-07-15T04:58:20Z</dcterms:created>
  <dcterms:modified xsi:type="dcterms:W3CDTF">2012-04-12T11:20:11Z</dcterms:modified>
  <cp:category/>
  <cp:version/>
  <cp:contentType/>
  <cp:contentStatus/>
</cp:coreProperties>
</file>